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KAROLINA\2023\INCUFIDEZ CUENTA PUBLICA 2023\CUENTA PUBLICA 2023 EXCEL\III. INF. PROGR CP 2023\"/>
    </mc:Choice>
  </mc:AlternateContent>
  <bookViews>
    <workbookView xWindow="0" yWindow="0" windowWidth="24000" windowHeight="9735" tabRatio="736"/>
  </bookViews>
  <sheets>
    <sheet name="P.R." sheetId="8" r:id="rId1"/>
    <sheet name="P.R P.P" sheetId="1" r:id="rId2"/>
    <sheet name="P.R.1.P.P.E." sheetId="9" r:id="rId3"/>
    <sheet name="P.R.2.P.P.E." sheetId="10" r:id="rId4"/>
    <sheet name="P.R.3.P.P.E." sheetId="11" r:id="rId5"/>
  </sheets>
  <definedNames>
    <definedName name="_xlnm.Print_Area" localSheetId="1">'P.R P.P'!$A$1:$K$50</definedName>
    <definedName name="_xlnm.Print_Area" localSheetId="0">P.R.!$A$1:$K$42</definedName>
    <definedName name="_xlnm.Print_Area" localSheetId="2">P.R.1.P.P.E.!$A$1:$L$51</definedName>
    <definedName name="_xlnm.Print_Area" localSheetId="3">P.R.2.P.P.E.!$A$1:$L$80</definedName>
    <definedName name="_xlnm.Print_Area" localSheetId="4">P.R.3.P.P.E.!$A$1:$L$51</definedName>
    <definedName name="_xlnm.Database">#REF!</definedName>
    <definedName name="_xlnm.Print_Titles" localSheetId="2">P.R.1.P.P.E.!$1:$8</definedName>
    <definedName name="_xlnm.Print_Titles" localSheetId="3">P.R.2.P.P.E.!$1:$8</definedName>
  </definedNames>
  <calcPr calcId="15251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9" i="10" l="1"/>
  <c r="K46" i="10"/>
  <c r="K45" i="10"/>
  <c r="H49" i="10"/>
  <c r="H48" i="10"/>
  <c r="K48" i="10" s="1"/>
  <c r="H47" i="10"/>
  <c r="K47" i="10" s="1"/>
  <c r="H46" i="10"/>
  <c r="H45" i="10"/>
  <c r="G50" i="10"/>
  <c r="J24" i="1" l="1"/>
  <c r="G24" i="1"/>
  <c r="J20" i="8"/>
  <c r="G20" i="8"/>
  <c r="H11" i="11" l="1"/>
  <c r="H18" i="11"/>
  <c r="H23" i="11"/>
  <c r="H27" i="11"/>
  <c r="H31" i="11"/>
  <c r="H34" i="11"/>
  <c r="H40" i="11"/>
  <c r="K40" i="11"/>
  <c r="J40" i="11"/>
  <c r="I40" i="11"/>
  <c r="G40" i="11"/>
  <c r="F40" i="11"/>
  <c r="I34" i="11"/>
  <c r="F34" i="11"/>
  <c r="F31" i="11"/>
  <c r="K31" i="11"/>
  <c r="J31" i="11"/>
  <c r="I31" i="11"/>
  <c r="G31" i="11"/>
  <c r="I23" i="11"/>
  <c r="G23" i="11"/>
  <c r="H71" i="10"/>
  <c r="F71" i="10"/>
  <c r="K79" i="10"/>
  <c r="J79" i="10"/>
  <c r="I79" i="10"/>
  <c r="H79" i="10"/>
  <c r="G79" i="10"/>
  <c r="F79" i="10"/>
  <c r="K71" i="10"/>
  <c r="J71" i="10"/>
  <c r="I71" i="10"/>
  <c r="G71" i="10"/>
  <c r="G66" i="10"/>
  <c r="K66" i="10"/>
  <c r="J66" i="10"/>
  <c r="I66" i="10"/>
  <c r="H66" i="10"/>
  <c r="F66" i="10"/>
  <c r="I62" i="10"/>
  <c r="G62" i="10"/>
  <c r="F62" i="10"/>
  <c r="H58" i="10"/>
  <c r="I11" i="10"/>
  <c r="I19" i="10"/>
  <c r="I28" i="10"/>
  <c r="I32" i="10"/>
  <c r="I44" i="10"/>
  <c r="I9" i="10" s="1"/>
  <c r="H50" i="10"/>
  <c r="J58" i="10"/>
  <c r="F58" i="10"/>
  <c r="J50" i="10"/>
  <c r="F50" i="10"/>
  <c r="H44" i="10"/>
  <c r="G11" i="10"/>
  <c r="G19" i="10"/>
  <c r="G28" i="10"/>
  <c r="F28" i="10"/>
  <c r="F32" i="10"/>
  <c r="J32" i="10"/>
  <c r="H32" i="10"/>
  <c r="G32" i="10"/>
  <c r="K28" i="10"/>
  <c r="J28" i="10"/>
  <c r="H28" i="10"/>
  <c r="J11" i="10"/>
  <c r="H11" i="10"/>
  <c r="F11" i="10"/>
  <c r="G11" i="9"/>
  <c r="G17" i="9"/>
  <c r="F17" i="9"/>
  <c r="F25" i="9"/>
  <c r="F31" i="9"/>
  <c r="F37" i="9"/>
  <c r="F11" i="9"/>
  <c r="K11" i="9"/>
  <c r="J11" i="9"/>
  <c r="I11" i="9"/>
  <c r="H11" i="9"/>
  <c r="K25" i="9"/>
  <c r="J25" i="9"/>
  <c r="I25" i="9"/>
  <c r="H25" i="9"/>
  <c r="G25" i="9"/>
  <c r="G31" i="9"/>
  <c r="K31" i="9"/>
  <c r="J31" i="9"/>
  <c r="I31" i="9"/>
  <c r="H31" i="9"/>
  <c r="H9" i="10" l="1"/>
  <c r="H9" i="11"/>
  <c r="F9" i="9"/>
  <c r="F48" i="9" s="1"/>
  <c r="K34" i="11" l="1"/>
  <c r="J34" i="11"/>
  <c r="G34" i="11"/>
  <c r="K27" i="11"/>
  <c r="J27" i="11"/>
  <c r="I27" i="11"/>
  <c r="G27" i="11"/>
  <c r="F27" i="11"/>
  <c r="K23" i="11"/>
  <c r="J23" i="11"/>
  <c r="F23" i="11"/>
  <c r="K18" i="11"/>
  <c r="J18" i="11"/>
  <c r="I18" i="11"/>
  <c r="G18" i="11"/>
  <c r="F18" i="11"/>
  <c r="K11" i="11"/>
  <c r="J11" i="11"/>
  <c r="J9" i="11" s="1"/>
  <c r="I11" i="11"/>
  <c r="G11" i="11"/>
  <c r="F11" i="11"/>
  <c r="K62" i="10"/>
  <c r="J62" i="10"/>
  <c r="H62" i="10"/>
  <c r="K58" i="10"/>
  <c r="I58" i="10"/>
  <c r="G58" i="10"/>
  <c r="K50" i="10"/>
  <c r="I50" i="10"/>
  <c r="K44" i="10"/>
  <c r="K9" i="10" s="1"/>
  <c r="J44" i="10"/>
  <c r="J9" i="10" s="1"/>
  <c r="G44" i="10"/>
  <c r="G9" i="10" s="1"/>
  <c r="F44" i="10"/>
  <c r="F9" i="10" s="1"/>
  <c r="K32" i="10"/>
  <c r="K19" i="10"/>
  <c r="J19" i="10"/>
  <c r="H19" i="10"/>
  <c r="F19" i="10"/>
  <c r="K11" i="10"/>
  <c r="H17" i="9"/>
  <c r="I17" i="9"/>
  <c r="J17" i="9"/>
  <c r="K17" i="9"/>
  <c r="G37" i="9"/>
  <c r="G9" i="9" s="1"/>
  <c r="H37" i="9"/>
  <c r="I37" i="9"/>
  <c r="J37" i="9"/>
  <c r="K37" i="9"/>
  <c r="I11" i="1"/>
  <c r="H11" i="1"/>
  <c r="F11" i="1"/>
  <c r="G11" i="1"/>
  <c r="E11" i="1"/>
  <c r="I32" i="1"/>
  <c r="H32" i="1"/>
  <c r="G32" i="1"/>
  <c r="F32" i="1"/>
  <c r="E32" i="1"/>
  <c r="J39" i="1"/>
  <c r="J38" i="1"/>
  <c r="J37" i="1"/>
  <c r="J36" i="1"/>
  <c r="J35" i="1"/>
  <c r="J34" i="1"/>
  <c r="J33" i="1"/>
  <c r="J20" i="1"/>
  <c r="J29" i="1"/>
  <c r="J28" i="1"/>
  <c r="J27" i="1"/>
  <c r="J26" i="1"/>
  <c r="J25" i="1"/>
  <c r="J23" i="1"/>
  <c r="J22" i="1"/>
  <c r="J21" i="1"/>
  <c r="J16" i="1"/>
  <c r="J15" i="1"/>
  <c r="J14" i="1"/>
  <c r="J13" i="1"/>
  <c r="J12" i="1"/>
  <c r="J11" i="1" s="1"/>
  <c r="K9" i="11" l="1"/>
  <c r="F9" i="11"/>
  <c r="F51" i="11" s="1"/>
  <c r="G9" i="11"/>
  <c r="G51" i="11" s="1"/>
  <c r="I9" i="11"/>
  <c r="I51" i="11" s="1"/>
  <c r="H51" i="11"/>
  <c r="K51" i="11"/>
  <c r="J51" i="11"/>
  <c r="J9" i="9"/>
  <c r="J48" i="9" s="1"/>
  <c r="I9" i="9"/>
  <c r="I48" i="9" s="1"/>
  <c r="K9" i="9"/>
  <c r="K48" i="9" s="1"/>
  <c r="H9" i="9"/>
  <c r="H48" i="9" s="1"/>
  <c r="G48" i="9"/>
  <c r="G19" i="1"/>
  <c r="G49" i="1" s="1"/>
  <c r="E19" i="1"/>
  <c r="E49" i="1" s="1"/>
  <c r="F19" i="1" l="1"/>
  <c r="F49" i="1" s="1"/>
  <c r="I19" i="1"/>
  <c r="I49" i="1" s="1"/>
  <c r="H19" i="1"/>
  <c r="H49" i="1" s="1"/>
  <c r="G28" i="8" l="1"/>
  <c r="I28" i="8"/>
  <c r="H28" i="8"/>
  <c r="F28" i="8"/>
  <c r="J32" i="1" l="1"/>
  <c r="J28" i="8" s="1"/>
  <c r="J19" i="1"/>
  <c r="F12" i="8"/>
  <c r="E12" i="8"/>
  <c r="G12" i="8"/>
  <c r="G41" i="8" s="1"/>
  <c r="E28" i="8"/>
  <c r="I12" i="8"/>
  <c r="I41" i="8" s="1"/>
  <c r="E41" i="8" l="1"/>
  <c r="J49" i="1"/>
  <c r="F41" i="8"/>
  <c r="H12" i="8"/>
  <c r="H41" i="8" s="1"/>
  <c r="J12" i="8" l="1"/>
  <c r="J41" i="8" s="1"/>
</calcChain>
</file>

<file path=xl/sharedStrings.xml><?xml version="1.0" encoding="utf-8"?>
<sst xmlns="http://schemas.openxmlformats.org/spreadsheetml/2006/main" count="241" uniqueCount="156">
  <si>
    <t>Poder Ejecutivo del Estado de Zacatecas</t>
  </si>
  <si>
    <t>Concepto</t>
  </si>
  <si>
    <t xml:space="preserve">Egresos </t>
  </si>
  <si>
    <t>Subejercicio</t>
  </si>
  <si>
    <t>Aprobado</t>
  </si>
  <si>
    <t>Ampliaciones/ (Reducciones)</t>
  </si>
  <si>
    <t>Modificado</t>
  </si>
  <si>
    <t>Devengado</t>
  </si>
  <si>
    <t>Pagado</t>
  </si>
  <si>
    <t>3 = (1 + 2 )</t>
  </si>
  <si>
    <t>6 = ( 3 - 4 )</t>
  </si>
  <si>
    <t>Total del Gasto</t>
  </si>
  <si>
    <t>Hacia una nueva Gobernanza</t>
  </si>
  <si>
    <t>Bienestar para Todos</t>
  </si>
  <si>
    <t>Ecosistema Socioeconómico Sólido e Inclusivo</t>
  </si>
  <si>
    <t>Gobernabilidad para la paz social</t>
  </si>
  <si>
    <t>Administración pública, eficiente y con sentido social</t>
  </si>
  <si>
    <t>Construcción de la paz y la seguridad</t>
  </si>
  <si>
    <t>Finanzas sanas</t>
  </si>
  <si>
    <t>Participación social en la gestión pública</t>
  </si>
  <si>
    <t>Educación para una sociedad igualitaria y con identidad</t>
  </si>
  <si>
    <t>Salud para el bienestar</t>
  </si>
  <si>
    <t>Infraestructura básica para combatir el rezago social</t>
  </si>
  <si>
    <t>Desarrollo urbano y vivienda para la integración social</t>
  </si>
  <si>
    <t>Deporte para todos</t>
  </si>
  <si>
    <t>Desarrollo cultural para la convivencia social</t>
  </si>
  <si>
    <t>Integración de la comunidad migrante</t>
  </si>
  <si>
    <t>Sostenibilidad del agua y medio ambiente</t>
  </si>
  <si>
    <t>Atención a Grupos Vulnerables</t>
  </si>
  <si>
    <t>Mujeres Zacatecanas Transformado la Historia</t>
  </si>
  <si>
    <t>Dignidad para el campo</t>
  </si>
  <si>
    <t>Encadenamiento productivo para la industria y la minería</t>
  </si>
  <si>
    <t>Modernización de la actividad comercial y de servicios</t>
  </si>
  <si>
    <t>Fortalecimiento de la diversidad turística del Estado</t>
  </si>
  <si>
    <t>Infraestructura para el desarrollo económico</t>
  </si>
  <si>
    <t>Ciencia, tecnología e innovación</t>
  </si>
  <si>
    <t>Emprender para crecer</t>
  </si>
  <si>
    <t xml:space="preserve">Total del Gasto </t>
  </si>
  <si>
    <t>Productividad en los sectores industrial y de servicios</t>
  </si>
  <si>
    <t>Programas y Proyectos de Inversión por Principio Rector, Politica Pública y Estrategia</t>
  </si>
  <si>
    <t>Hacia una Nueva Gobernanza</t>
  </si>
  <si>
    <t>Fortalecer la gobernabilidad mediante la coordinación sustantiva con órdenes de gobierno y Poderes del Estado para consolidar una reforma que lo modernice, transparente y lo vincule plenamente con la ciudadanía.</t>
  </si>
  <si>
    <t>Fortalecer el estado de derecho y el acceso a la justicia, a través de la armonización del sistema estatal normativo.</t>
  </si>
  <si>
    <t>Mejorar las relaciones con los diferentes actores sociales mediante la comunicación gubernamental transparente, clara y con sentido social que abone a una mejor rendición de cuentas y a la recuperación de la confianza ciudadana.</t>
  </si>
  <si>
    <t>Fortalecer la protección integral de la población ante los posibles riesgos que amenazan la vida, la salud y el patrimonio.</t>
  </si>
  <si>
    <t>Fortalecer la implementación de la perspectiva atención a niñas, niños y adolescentes con un enfoque transversal, para fortalecer la capacidad del ejercicio pleno de sus derechos.</t>
  </si>
  <si>
    <t>Total del Gasto Principio Rector 1</t>
  </si>
  <si>
    <t>Total del Gasto Principio Rector 2</t>
  </si>
  <si>
    <t>Total del Gasto Principio Rector 3</t>
  </si>
  <si>
    <t>Mejorar las capacidades relacionales del Estado, para la mejor atención y concertación con grupos sociales.</t>
  </si>
  <si>
    <t>Impulsar y consolidar el desarrollo de un modelo de gobierno digital y el incremento de servicios electrónicos, mediante el uso intensivo de medios tecnológicos y el marco normativo para su regulación, para garantizar la mejor atención ciudadana y prestación de servicios públicos.</t>
  </si>
  <si>
    <t>Fortalecer la profesionalización del servicio público, implementación del servicio profesional de carrera, y la gestión de recursos humanos, recuperando el espíritu social del servicio y el enfoque en el ciudadano y salvaguardando los elementos más valiosos de la formación del capital humano con sentido público.</t>
  </si>
  <si>
    <t>Reorientar los procesos de contrataciones públicas, mediante reformas al marco normativo que permita, sin limitar la participación, fortalecer la inclusión de las MIPYMES locales, como mecanismo para impulsar el desarrollo económico.</t>
  </si>
  <si>
    <t>Implementar procesos de control, transparencia y rendición de cuentas para la transformación de la gestión.</t>
  </si>
  <si>
    <t>Integrar plenamente la Estrategia Nacional de Seguridad en el Estado y Municipios.</t>
  </si>
  <si>
    <t>Fortalecer los esquemas de prevención, atención y procuración de justicia, que consideren mecanismos de colaboración y corresponsabilidad ciudadana, principalmente en casos de violencia familiar.</t>
  </si>
  <si>
    <t>Recuperar la vocación policial con esquemas de profesionalización enfocados a contribuir a la dignificación de las instituciones de seguridad.</t>
  </si>
  <si>
    <t>Fomentar la cultura de la denuncia y de la paz, para recuperar la confianza en la autoridad.</t>
  </si>
  <si>
    <t>Impulsar una política de orientación de programas sociales y de emprendimiento para la atención a las causas de la violencia.</t>
  </si>
  <si>
    <t>Implementar en el poder ejecutivo, e impulsar en los otros poderes y órdenes de gobierno, una política responsable de disciplina y austeridad como eje del ejercicio del presupuesto pública.</t>
  </si>
  <si>
    <t>Implementar medidas férreas de contención, supervisión y control del gasto administrativo, para reorientar el gasto de gobierno a fines sociales y a inversión productiva.</t>
  </si>
  <si>
    <t>Impulsar alternativas para la disminución del costo de la deuda.</t>
  </si>
  <si>
    <t>Reformar el sistema fiscal estatal para fortalecer sus capacidades recaudatorias, y mejorar la atención a las necesidades sociales.</t>
  </si>
  <si>
    <t>Impulsar y gestionar acciones para el saneamiento financiero del sector educativo.</t>
  </si>
  <si>
    <t>Ampliar la cobertura de programas federales para becas y apoyos para la educación, a fin de favorecer la inclusión y permanencia de los estudiantes.</t>
  </si>
  <si>
    <t>Dignificar la infraestructura educativa para mejorar el sentido de la pertenencia y el bienestar de la comunidad escolar.</t>
  </si>
  <si>
    <t>Fortalecer la integración de Zacatecas en el plan educativo nacional, para conjuntar los esfuerzos que permitan alcanzar mejores resultados.</t>
  </si>
  <si>
    <t>Impulsar el fortalecimiento de las instituciones formadoras y de capacitación docente y para el trabajo, para mejorar la preparación docente.</t>
  </si>
  <si>
    <t>Vincular la educación media y superior al sistema productivo para mejorar la competitividad estatal.</t>
  </si>
  <si>
    <t>Diseñar e implementar programas compensatorios para impulsar las políticas de género e inclusión en la educación.</t>
  </si>
  <si>
    <t>Atender las desigualdades generadas por la pandemia en materia de conectividad y equipos tecnológicos en las escuelas, para disminuir los niveles de exclusión.</t>
  </si>
  <si>
    <t>Garantizar la presencia del personal de salud con capacidades técnicas adecuadas, para fortalecer la atención en todo el territorio.</t>
  </si>
  <si>
    <t>Implementar acciones en el cuidado de la salud a través de la educación preventiva, centrada en la persona, la familia y la comunidad.</t>
  </si>
  <si>
    <t>Priorizar la atención médica y nutricional en niñas, niños, mujeres, personas adultas mayores, personas con discapacidad y en situación de vulnerabilidad.</t>
  </si>
  <si>
    <t>Implementar un programa integral de salud mental con alcance a toda la población.</t>
  </si>
  <si>
    <t>Incrementar la cobertura de salud, fortaleciendo la infraestructura y equipamiento de las unidades, centros de salud, hospitales y casas de salud.</t>
  </si>
  <si>
    <t>Implementar acciones para mejorar el otorgamiento de consultas, garantizando el suministro de medicinas e insumos médicos.</t>
  </si>
  <si>
    <t>Administrar de manera transparente, eficaz y eficiente los recursos para la salud.</t>
  </si>
  <si>
    <t>Implementar estrategias de vigilancia y control epidemiológico, así como de riesgos sanitarios.</t>
  </si>
  <si>
    <t>Construir y/o mejorar la infraestructura comunitaria para la dotación de servicios básicos a comunidades y población en pobreza o rezago social.</t>
  </si>
  <si>
    <t>Fortalecer centros concentradores de servicios en zonas de alta dispersión, para facilitar la integración y atención de necesidades de servicios básicos.</t>
  </si>
  <si>
    <t>Construir o rehabilitar carreteras y caminos para fortalecer la integración de comunidades en situación de rezago.</t>
  </si>
  <si>
    <t>Realizar mejoras en espacios de vivienda como instrumento para la integración y dignificación social.</t>
  </si>
  <si>
    <t>Construir espacios de viviendas para su mejora y dignificación, contribuyendo a la mejora de la calidad de vida de sus habitantes.</t>
  </si>
  <si>
    <t>Rehabilitar espacios públicos, como estrategia para favorecer la convivencia, la cohesión social y el sentido de pertenencia en sus comunidades.</t>
  </si>
  <si>
    <t>Construir entornos urbanos dignos y sustentables que favorezcan la integración y la convivencia social.</t>
  </si>
  <si>
    <t>Consolidar y mejorar la movilidad urbana y los servicios de transporte público, para generar un ambiente urbano digno y armónico, que permita condiciones de seguridad y desarrollo para la sociedad.</t>
  </si>
  <si>
    <t>Fortalecer acciones para preservar la riqueza artística e histórica, así como la tradición e identidad de nuestro Patrimonio Histórico.</t>
  </si>
  <si>
    <t>Impulsar el desarrollo de ciudades inteligentes bajo el concepto de centralidades urbanas, que promuevan la integración comunitaria y la distribución de equipamientos, para reducir los costos de desplazamiento de la ciudadanía.</t>
  </si>
  <si>
    <t>Impulsar el desarrollo de centros urbanos resilientes y sostenibles, que garantice el otorgamiento de servicios y la renovación urbana, con mecanismos de cuidado del medio ambiente.</t>
  </si>
  <si>
    <t>Impulsar el fortalecimiento del ordenamiento territorial estatal, integrando al territorio y las regiones a los procesos de desarrollo y bienestar.</t>
  </si>
  <si>
    <t>Fortalecer los procesos para la regularización jurídica y catastral de la propiedad de asentamientos humanos tanto urbanos como rurales.</t>
  </si>
  <si>
    <t>Implementar acciones para la integración los espacios e inmuebles públicos, al orden jurídico del territorio.</t>
  </si>
  <si>
    <t>Promover el desarrollo del deporte, como instrumento para la integración social y la prevención del delito.</t>
  </si>
  <si>
    <t>Fortalecer la práctica deportiva mediante el uso de infraestructura en todo el Estado.</t>
  </si>
  <si>
    <t>Fomentar la cultura del deporte en instituciones públicas, como instrumento para la mejora de la salud, la convivencia y el bienestar físico y emocional.</t>
  </si>
  <si>
    <t>Fortalecer los programas de becas y estímulo a deportistas que logran resultados destacados en los eventos del Sistema Nacional de Competencias y del Ciclo Olímpico.</t>
  </si>
  <si>
    <t>Desarrollar, mantener, rescatar y rehabilitar la infraestructura deportiva en todo el estado.</t>
  </si>
  <si>
    <t>Implementar programas para el fortalecimiento de los vínculos con nuestros migrantes.</t>
  </si>
  <si>
    <t>Orientar el uso de remesas al financiamiento de proyectos y actividades productivas, en alternativas de mezcla con recursos públicos.</t>
  </si>
  <si>
    <t>Implementar el programa Repatriados Trabajando a fin de garantizar su reinserción a la vida social y productiva del estado.</t>
  </si>
  <si>
    <t>Impulsar el desarrollo cultural con enfoque social.</t>
  </si>
  <si>
    <t>Fortalecer el programa de cultura en espacios públicos para incentivar la convivencia comunitaria.</t>
  </si>
  <si>
    <t>Promover acciones para llevar la cultura a todas las comunidades del Estado, fomentando nuestra identidad cultural y natural.</t>
  </si>
  <si>
    <t>Rediseñar la política cultural mediante acciones que eviten la fuga de talento zacatecano.</t>
  </si>
  <si>
    <t>Crear programas que articulen integralmente la cultura y el turismo, para el fortalecimiento del desarrollo económico y social de las comunidades.</t>
  </si>
  <si>
    <t>Implementar programas de apoyo para el fortalecimiento de las industrias creativas en la entidad.</t>
  </si>
  <si>
    <t>Promover un amplio programa de rescate y rehabilitación de los museos y espacios públicos y culturales para proteger, preservar y difundir el patrimonio cultural tanto material, como inmaterial de nuestro estado.</t>
  </si>
  <si>
    <t>Desarrollar y fortalecer la infraestructura para el tratamiento y aprovechamiento de aguas residuales.</t>
  </si>
  <si>
    <t>Impulsar el desarrollo o fortalecimiento de sistemas regionales para la gestión de residuos sólidos.</t>
  </si>
  <si>
    <t>Impulsar proyectos y acciones de mitigación y remediación del impacto ambiental en las acciones de desarrollo urbano.</t>
  </si>
  <si>
    <t>Ampliar la cobertura de programas sociales federales para la atención a grupos vulnerables.</t>
  </si>
  <si>
    <t>Impulsar y promover la incorporación de las juventudes al sector laboral y educativo.</t>
  </si>
  <si>
    <t>Fortalecer la atención a personas en condiciones de vulnerabilidad, bajo la norma de no dejar a nadie afuera, no dejar a nadie atrás.</t>
  </si>
  <si>
    <t>Brindar y fortalecer la atención a las personas con discapacidad.</t>
  </si>
  <si>
    <t>Impulsar mecanismos para el empoderamiento socioeconómico, cultural y político de las mujeres, con el fin de potenciar su propio desarrollo y como agente de cambio para la trasformación estatal.</t>
  </si>
  <si>
    <t>Fortalecer la coordinación interinstitucional en los tres órdenes de gobierno, y promover la perspectiva de género en la administración pública.</t>
  </si>
  <si>
    <t>Promover y aplicar acciones de protección para prevenir y atender a mujeres víctimas de violencia, sus hijas e hijos.</t>
  </si>
  <si>
    <t>Elaborar y difundir el programa para la igualdad entre mujeres y hombres.</t>
  </si>
  <si>
    <t>Establecer y operar un programa de capacitación que contribuya a fomentar procesos de reeducación.</t>
  </si>
  <si>
    <t>Promover la armonización legislativa en materia de los derechos humanos de las mujeres.</t>
  </si>
  <si>
    <t>Crear mecanismos de participación ciudadana para incrementar la sensibilización e incorporación de liderazgos comprometidos en las políticas públicas con perspectiva de género.</t>
  </si>
  <si>
    <t>Impulsar el desarrollo tecnológico para el incremento a la productividad agropecuaria.</t>
  </si>
  <si>
    <t>Impulsar proyectos para la generación de valor agregado en los productos del campo mediante la agroindustria.</t>
  </si>
  <si>
    <t>Promover la activación y regeneración de suelos para la mejora de la productividad.</t>
  </si>
  <si>
    <t>Generar alternativas para la mejora de productos caprinos, leche y carne de bovino.</t>
  </si>
  <si>
    <t>Estimular a la formalización laboral de los trabajadores.</t>
  </si>
  <si>
    <t>Fomentar la autoproducción de alimentos en áreas rurales, para fortalecer la autosuficiencia alimentaria.</t>
  </si>
  <si>
    <t>Promover la generación de sinergias entre la industria, gobierno y el sector académico.</t>
  </si>
  <si>
    <t>Impulsar proyectos para la generación de cadenas de valor y proveeduría local entre pequeñas y medianas empresas.</t>
  </si>
  <si>
    <t>Promover la certificación de estándares de calidad y mejores prácticas.</t>
  </si>
  <si>
    <t>Promover el desarrollo de una industria minera respetuosa del medio ambiente y las comunidades.</t>
  </si>
  <si>
    <t>Fomentar la creación y fortalecimiento de marcas locales.</t>
  </si>
  <si>
    <t>Impulsar acciones para la transformación de la cultura empresarial en la actividad comercial y de servicios.</t>
  </si>
  <si>
    <t>Implementar programas de estímulos económicos para el fomento al empleo.</t>
  </si>
  <si>
    <t>Promover el desarrollo, diversificación de segmentos y/o consolidación de productos y servicios turísticos, en todas sus modalidades.</t>
  </si>
  <si>
    <t>Fortalecer la promoción y difusión de Zacatecas como destino turístico.</t>
  </si>
  <si>
    <t>Impulsar el turismo en pueblos mágicos, para generar condiciones para el desarrollo económico.</t>
  </si>
  <si>
    <t>Desarrollar infraestructura industrial básica para promover el desarrollo económico.</t>
  </si>
  <si>
    <t>Fortalecer la construcción de parques industriales, infraestructura logística y parques agropecuarios regionales, para potenciar el desarrollo económico.</t>
  </si>
  <si>
    <t>Impulsar el cambio en las empresas locales para la transformación digital e industrial 4.0.</t>
  </si>
  <si>
    <t>Fortalecer el financiamiento de proyectos de investigación vinculados a la economía social.</t>
  </si>
  <si>
    <t>Implementar y fortalecer los programas educativos de formación tecnológica con compromiso y responsabilidad social y ecológica.</t>
  </si>
  <si>
    <t>Promover la generación de esquemas de investigación aplicada a los sectores estratégicos del Estado.</t>
  </si>
  <si>
    <t>Implementar programas para la formación de capital humano especializado para la inserción laboral.</t>
  </si>
  <si>
    <t>Implementar programas para el impulso de proyectos de economía inclusiva y social.</t>
  </si>
  <si>
    <t>Impulsar el desarrollo artesanal en la economía social.</t>
  </si>
  <si>
    <t>Fortalecer las alternativas de financiamiento a través de la banca de desarrollo.</t>
  </si>
  <si>
    <t>Generar esquemas de acompañamiento y asesoría en procesos de emprendimiento.</t>
  </si>
  <si>
    <t>Cuenta Pública 2023</t>
  </si>
  <si>
    <t>Implementar un profundo proceso de reestructuración de la administración pública e impulsar la reingeniería de procesos, transformando el modelo organizacional orientado al servicio de la ciudadanía y a la generación de valor público que permita incentivar y promover el desarrollo socioeconómico.</t>
  </si>
  <si>
    <t>Consolidar un modelo estratégico de planeación, seguimiento y evaluación para el desarrollo, con corresponsabilidad entre gobierno y sociedad, orientado a generar condiciones de bienestar para todos los zacatecanos.</t>
  </si>
  <si>
    <t>Consolidar la implementación de la gestión pública ética y confiable basada en resultados, fortaleciendo y haciendo efectivos los mecanismos de participación social en todas las etapas del ciclo de la política pública.</t>
  </si>
  <si>
    <t>Instituto de Cultura Física y Deporte del Estado de Zacatecas</t>
  </si>
  <si>
    <t>Del 01 de Enero al 31 de Diciembre de 2023</t>
  </si>
  <si>
    <t>Del  01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</si>
</sst>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General_)"/>
    <numFmt numFmtId="165" formatCode="#,##0;\(#,##0,###\)"/>
  </numFmts>
  <fonts count="15">
    <font>
      <sz val="11"/>
      <color theme="1"/>
      <name val="Calibri"/>
      <family val="2"/>
      <scheme val="minor"/>
    </font>
    <font>
      <sz val="11"/>
      <color theme="1"/>
      <name val="Calibri"/>
      <family val="2"/>
      <scheme val="minor"/>
    </font>
    <font>
      <sz val="8"/>
      <color theme="1"/>
      <name val="Arial"/>
      <family val="2"/>
    </font>
    <font>
      <sz val="10"/>
      <name val="Arial"/>
      <family val="2"/>
    </font>
    <font>
      <sz val="11"/>
      <color indexed="8"/>
      <name val="Calibri"/>
      <family val="2"/>
    </font>
    <font>
      <sz val="11"/>
      <color theme="1"/>
      <name val="Arial"/>
      <family val="2"/>
    </font>
    <font>
      <b/>
      <sz val="8"/>
      <color theme="1"/>
      <name val="Arial"/>
      <family val="2"/>
    </font>
    <font>
      <b/>
      <sz val="8"/>
      <name val="Montserrat"/>
    </font>
    <font>
      <sz val="8"/>
      <color theme="0"/>
      <name val="Montserrat"/>
    </font>
    <font>
      <b/>
      <sz val="8"/>
      <color theme="0"/>
      <name val="Montserrat"/>
    </font>
    <font>
      <b/>
      <sz val="8"/>
      <color theme="1"/>
      <name val="Gotham Book"/>
    </font>
    <font>
      <sz val="8"/>
      <color theme="1"/>
      <name val="Gotham Book"/>
    </font>
    <font>
      <b/>
      <sz val="8"/>
      <color theme="0"/>
      <name val="Gotham Book"/>
    </font>
    <font>
      <sz val="8"/>
      <color theme="0"/>
      <name val="Gotham Book"/>
    </font>
    <font>
      <b/>
      <sz val="8"/>
      <name val="Gotham Book"/>
    </font>
  </fonts>
  <fills count="4">
    <fill>
      <patternFill patternType="none"/>
    </fill>
    <fill>
      <patternFill patternType="gray125"/>
    </fill>
    <fill>
      <patternFill patternType="solid">
        <fgColor theme="0"/>
        <bgColor indexed="64"/>
      </patternFill>
    </fill>
    <fill>
      <patternFill patternType="solid">
        <fgColor rgb="FF8F302E"/>
        <bgColor indexed="64"/>
      </patternFill>
    </fill>
  </fills>
  <borders count="25">
    <border>
      <left/>
      <right/>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style="medium">
        <color theme="0"/>
      </bottom>
      <diagonal/>
    </border>
    <border>
      <left style="medium">
        <color theme="0"/>
      </left>
      <right/>
      <top/>
      <bottom/>
      <diagonal/>
    </border>
    <border>
      <left style="medium">
        <color theme="0"/>
      </left>
      <right/>
      <top/>
      <bottom style="medium">
        <color theme="0"/>
      </bottom>
      <diagonal/>
    </border>
    <border>
      <left/>
      <right/>
      <top/>
      <bottom style="medium">
        <color theme="0"/>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medium">
        <color theme="0"/>
      </top>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top style="medium">
        <color theme="0"/>
      </top>
      <bottom/>
      <diagonal/>
    </border>
    <border>
      <left style="thin">
        <color theme="1" tint="0.499984740745262"/>
      </left>
      <right/>
      <top/>
      <bottom/>
      <diagonal/>
    </border>
    <border>
      <left style="thin">
        <color indexed="64"/>
      </left>
      <right/>
      <top style="medium">
        <color theme="0"/>
      </top>
      <bottom/>
      <diagonal/>
    </border>
    <border>
      <left/>
      <right style="medium">
        <color theme="0"/>
      </right>
      <top style="medium">
        <color theme="0"/>
      </top>
      <bottom/>
      <diagonal/>
    </border>
    <border>
      <left style="thin">
        <color indexed="64"/>
      </left>
      <right/>
      <top/>
      <bottom/>
      <diagonal/>
    </border>
    <border>
      <left/>
      <right style="medium">
        <color theme="0"/>
      </right>
      <top/>
      <bottom/>
      <diagonal/>
    </border>
    <border>
      <left style="thin">
        <color indexed="64"/>
      </left>
      <right/>
      <top/>
      <bottom style="medium">
        <color theme="0"/>
      </bottom>
      <diagonal/>
    </border>
    <border>
      <left/>
      <right style="medium">
        <color theme="0"/>
      </right>
      <top/>
      <bottom style="medium">
        <color theme="0"/>
      </bottom>
      <diagonal/>
    </border>
    <border>
      <left style="medium">
        <color theme="0"/>
      </left>
      <right style="thin">
        <color indexed="64"/>
      </right>
      <top style="medium">
        <color theme="0"/>
      </top>
      <bottom style="medium">
        <color theme="0"/>
      </bottom>
      <diagonal/>
    </border>
    <border>
      <left/>
      <right style="thin">
        <color theme="0" tint="-0.499984740745262"/>
      </right>
      <top style="medium">
        <color theme="0"/>
      </top>
      <bottom/>
      <diagonal/>
    </border>
  </borders>
  <cellStyleXfs count="7">
    <xf numFmtId="0" fontId="0" fillId="0" borderId="0"/>
    <xf numFmtId="164" fontId="3" fillId="0" borderId="0"/>
    <xf numFmtId="43" fontId="4" fillId="0" borderId="0" applyFont="0" applyFill="0" applyBorder="0" applyAlignment="0" applyProtection="0"/>
    <xf numFmtId="0" fontId="3" fillId="0" borderId="0"/>
    <xf numFmtId="0" fontId="1" fillId="0" borderId="0"/>
    <xf numFmtId="9" fontId="3" fillId="0" borderId="0" applyFont="0" applyFill="0" applyBorder="0" applyAlignment="0" applyProtection="0"/>
    <xf numFmtId="43" fontId="3" fillId="0" borderId="0" applyFont="0" applyFill="0" applyBorder="0" applyAlignment="0" applyProtection="0"/>
  </cellStyleXfs>
  <cellXfs count="74">
    <xf numFmtId="0" fontId="0" fillId="0" borderId="0" xfId="0"/>
    <xf numFmtId="0" fontId="2" fillId="0" borderId="0" xfId="0" applyFont="1"/>
    <xf numFmtId="3" fontId="2" fillId="2" borderId="10" xfId="0" applyNumberFormat="1" applyFont="1" applyFill="1" applyBorder="1" applyAlignment="1">
      <alignment horizontal="right" vertical="center" wrapText="1"/>
    </xf>
    <xf numFmtId="3" fontId="2" fillId="0" borderId="0" xfId="0" applyNumberFormat="1" applyFont="1"/>
    <xf numFmtId="0" fontId="5" fillId="2" borderId="0" xfId="0" applyFont="1" applyFill="1"/>
    <xf numFmtId="0" fontId="5" fillId="0" borderId="0" xfId="0" applyFont="1"/>
    <xf numFmtId="0" fontId="6" fillId="2" borderId="7" xfId="0" applyFont="1" applyFill="1" applyBorder="1" applyAlignment="1">
      <alignment horizontal="justify" vertical="center" wrapText="1"/>
    </xf>
    <xf numFmtId="3" fontId="6" fillId="2" borderId="10" xfId="0" applyNumberFormat="1" applyFont="1" applyFill="1" applyBorder="1" applyAlignment="1">
      <alignment horizontal="right" vertical="center" wrapText="1"/>
    </xf>
    <xf numFmtId="3" fontId="6" fillId="2" borderId="8" xfId="0" applyNumberFormat="1" applyFont="1" applyFill="1" applyBorder="1" applyAlignment="1">
      <alignment horizontal="right" vertical="center" wrapText="1"/>
    </xf>
    <xf numFmtId="0" fontId="2" fillId="2" borderId="7" xfId="0" applyFont="1" applyFill="1" applyBorder="1" applyAlignment="1">
      <alignment horizontal="justify" vertical="center" wrapText="1"/>
    </xf>
    <xf numFmtId="0" fontId="2" fillId="2" borderId="0" xfId="0" applyFont="1" applyFill="1" applyAlignment="1">
      <alignment horizontal="justify" vertical="center" wrapText="1"/>
    </xf>
    <xf numFmtId="3" fontId="2" fillId="2" borderId="8" xfId="0" applyNumberFormat="1" applyFont="1" applyFill="1" applyBorder="1" applyAlignment="1">
      <alignment horizontal="right" vertical="center" wrapText="1"/>
    </xf>
    <xf numFmtId="0" fontId="6" fillId="2" borderId="12" xfId="0" applyFont="1" applyFill="1" applyBorder="1" applyAlignment="1">
      <alignment horizontal="justify" vertical="center" wrapText="1"/>
    </xf>
    <xf numFmtId="3" fontId="6" fillId="2" borderId="11" xfId="0" applyNumberFormat="1" applyFont="1" applyFill="1" applyBorder="1" applyAlignment="1">
      <alignment horizontal="right" vertical="center" wrapText="1"/>
    </xf>
    <xf numFmtId="0" fontId="6" fillId="2" borderId="15" xfId="0" applyFont="1" applyFill="1" applyBorder="1" applyAlignment="1">
      <alignment horizontal="justify" vertical="center" wrapText="1"/>
    </xf>
    <xf numFmtId="3" fontId="6" fillId="2" borderId="9" xfId="0" applyNumberFormat="1" applyFont="1" applyFill="1" applyBorder="1" applyAlignment="1">
      <alignment horizontal="right" vertical="center" wrapText="1"/>
    </xf>
    <xf numFmtId="0" fontId="2" fillId="2" borderId="16" xfId="0" applyFont="1" applyFill="1" applyBorder="1" applyAlignment="1">
      <alignment horizontal="justify" vertical="center" wrapText="1"/>
    </xf>
    <xf numFmtId="0" fontId="8" fillId="0" borderId="0" xfId="0" applyFont="1"/>
    <xf numFmtId="0" fontId="9" fillId="3" borderId="3" xfId="0" applyFont="1" applyFill="1" applyBorder="1" applyAlignment="1">
      <alignment horizontal="center" vertical="center" wrapText="1"/>
    </xf>
    <xf numFmtId="0" fontId="6" fillId="2" borderId="0" xfId="0" applyFont="1" applyFill="1" applyAlignment="1">
      <alignment horizontal="left" vertical="center" wrapText="1"/>
    </xf>
    <xf numFmtId="0" fontId="6" fillId="2" borderId="16" xfId="0" applyFont="1" applyFill="1" applyBorder="1" applyAlignment="1">
      <alignment horizontal="justify" vertical="center" wrapText="1"/>
    </xf>
    <xf numFmtId="0" fontId="6" fillId="2" borderId="8" xfId="0" applyFont="1" applyFill="1" applyBorder="1" applyAlignment="1">
      <alignment horizontal="left" vertical="center" wrapText="1"/>
    </xf>
    <xf numFmtId="0" fontId="0" fillId="2" borderId="0" xfId="0" applyFill="1"/>
    <xf numFmtId="3" fontId="10" fillId="2" borderId="11" xfId="0" applyNumberFormat="1" applyFont="1" applyFill="1" applyBorder="1" applyAlignment="1">
      <alignment horizontal="right" vertical="center" wrapText="1"/>
    </xf>
    <xf numFmtId="0" fontId="10" fillId="2" borderId="12" xfId="0" applyFont="1" applyFill="1" applyBorder="1" applyAlignment="1">
      <alignment horizontal="justify" vertical="center" wrapText="1"/>
    </xf>
    <xf numFmtId="3" fontId="11" fillId="2" borderId="8" xfId="0" applyNumberFormat="1" applyFont="1" applyFill="1" applyBorder="1" applyAlignment="1">
      <alignment horizontal="right" vertical="center" wrapText="1"/>
    </xf>
    <xf numFmtId="3" fontId="11" fillId="2" borderId="10" xfId="0" applyNumberFormat="1" applyFont="1" applyFill="1" applyBorder="1" applyAlignment="1">
      <alignment horizontal="right" vertical="center" wrapText="1"/>
    </xf>
    <xf numFmtId="0" fontId="11" fillId="2" borderId="0" xfId="0" applyFont="1" applyFill="1" applyAlignment="1">
      <alignment horizontal="justify" vertical="center" wrapText="1"/>
    </xf>
    <xf numFmtId="0" fontId="11" fillId="2" borderId="7" xfId="0" applyFont="1" applyFill="1" applyBorder="1" applyAlignment="1">
      <alignment horizontal="justify" vertical="center" wrapText="1"/>
    </xf>
    <xf numFmtId="0" fontId="10" fillId="2" borderId="0" xfId="0" applyFont="1" applyFill="1" applyAlignment="1">
      <alignment horizontal="justify" vertical="center" wrapText="1"/>
    </xf>
    <xf numFmtId="3" fontId="10" fillId="2" borderId="10" xfId="0" applyNumberFormat="1" applyFont="1" applyFill="1" applyBorder="1" applyAlignment="1">
      <alignment horizontal="right" vertical="center" wrapText="1"/>
    </xf>
    <xf numFmtId="0" fontId="10" fillId="2" borderId="7" xfId="0" applyFont="1" applyFill="1" applyBorder="1" applyAlignment="1">
      <alignment horizontal="justify" vertical="center" wrapText="1"/>
    </xf>
    <xf numFmtId="0" fontId="10" fillId="2" borderId="7" xfId="0" applyFont="1" applyFill="1" applyBorder="1" applyAlignment="1">
      <alignment horizontal="center" vertical="center" wrapText="1"/>
    </xf>
    <xf numFmtId="0" fontId="13" fillId="0" borderId="0" xfId="0" applyFont="1"/>
    <xf numFmtId="3" fontId="10" fillId="2" borderId="8" xfId="0" applyNumberFormat="1" applyFont="1" applyFill="1" applyBorder="1" applyAlignment="1">
      <alignment horizontal="right" vertical="center" wrapText="1"/>
    </xf>
    <xf numFmtId="3" fontId="10" fillId="2" borderId="9" xfId="0" applyNumberFormat="1" applyFont="1" applyFill="1" applyBorder="1" applyAlignment="1">
      <alignment horizontal="right" vertical="center" wrapText="1"/>
    </xf>
    <xf numFmtId="0" fontId="12" fillId="3" borderId="3"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 fillId="2" borderId="0" xfId="0" applyFont="1" applyFill="1" applyAlignment="1">
      <alignment horizontal="left"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justify" vertical="center" wrapText="1"/>
    </xf>
    <xf numFmtId="0" fontId="6" fillId="2" borderId="19" xfId="0" applyFont="1" applyFill="1" applyBorder="1" applyAlignment="1">
      <alignment horizontal="justify" vertical="center" wrapText="1"/>
    </xf>
    <xf numFmtId="165" fontId="11" fillId="2" borderId="10" xfId="0" applyNumberFormat="1" applyFont="1" applyFill="1" applyBorder="1" applyAlignment="1">
      <alignment horizontal="right" vertical="center" wrapText="1"/>
    </xf>
    <xf numFmtId="0" fontId="6" fillId="2" borderId="13" xfId="0" applyFont="1" applyFill="1" applyBorder="1" applyAlignment="1">
      <alignment horizontal="left" vertical="center" wrapText="1" indent="3"/>
    </xf>
    <xf numFmtId="0" fontId="6" fillId="2" borderId="14" xfId="0" applyFont="1" applyFill="1" applyBorder="1" applyAlignment="1">
      <alignment horizontal="left" vertical="center" wrapText="1" indent="3"/>
    </xf>
    <xf numFmtId="0" fontId="6" fillId="2" borderId="0" xfId="0" applyFont="1" applyFill="1" applyAlignment="1">
      <alignment horizontal="left" vertical="center" wrapText="1"/>
    </xf>
    <xf numFmtId="0" fontId="6" fillId="2" borderId="8" xfId="0" applyFont="1" applyFill="1" applyBorder="1" applyAlignment="1">
      <alignment horizontal="left" vertical="center" wrapText="1"/>
    </xf>
    <xf numFmtId="0" fontId="7" fillId="2" borderId="0" xfId="0" applyFont="1" applyFill="1" applyAlignment="1">
      <alignment horizontal="center"/>
    </xf>
    <xf numFmtId="0" fontId="14" fillId="2" borderId="0" xfId="0" applyFont="1" applyFill="1" applyAlignment="1">
      <alignment horizontal="center"/>
    </xf>
    <xf numFmtId="0" fontId="12" fillId="2" borderId="0" xfId="0" applyFont="1" applyFill="1" applyAlignment="1">
      <alignment horizont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3" xfId="0" applyFont="1" applyFill="1" applyBorder="1" applyAlignment="1">
      <alignment horizontal="center" vertical="center" wrapText="1"/>
    </xf>
    <xf numFmtId="0" fontId="12" fillId="3" borderId="17"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0" xfId="0" applyFont="1" applyFill="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0" fillId="2" borderId="13" xfId="0" applyFont="1" applyFill="1" applyBorder="1" applyAlignment="1">
      <alignment horizontal="left" vertical="center" wrapText="1" indent="3"/>
    </xf>
    <xf numFmtId="0" fontId="10" fillId="2" borderId="14" xfId="0" applyFont="1" applyFill="1" applyBorder="1" applyAlignment="1">
      <alignment horizontal="left" vertical="center" wrapText="1" indent="3"/>
    </xf>
    <xf numFmtId="0" fontId="10" fillId="2" borderId="0" xfId="0" applyFont="1" applyFill="1" applyAlignment="1">
      <alignment horizontal="left" vertical="center" wrapText="1"/>
    </xf>
    <xf numFmtId="0" fontId="10" fillId="2" borderId="8"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4" xfId="0" applyFont="1" applyFill="1" applyBorder="1" applyAlignment="1">
      <alignment horizontal="left" vertical="center" wrapText="1"/>
    </xf>
  </cellXfs>
  <cellStyles count="7">
    <cellStyle name="=C:\WINNT\SYSTEM32\COMMAND.COM" xfId="1"/>
    <cellStyle name="Millares 2" xfId="2"/>
    <cellStyle name="Millares 3" xfId="6"/>
    <cellStyle name="Normal" xfId="0" builtinId="0"/>
    <cellStyle name="Normal 2" xfId="3"/>
    <cellStyle name="Normal 9" xfId="4"/>
    <cellStyle name="Porcentaje 2" xfId="5"/>
  </cellStyles>
  <dxfs count="0"/>
  <tableStyles count="0" defaultTableStyle="TableStyleMedium9" defaultPivotStyle="PivotStyleLight16"/>
  <colors>
    <mruColors>
      <color rgb="FF8F302E"/>
      <color rgb="FF5D7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161926</xdr:colOff>
      <xdr:row>0</xdr:row>
      <xdr:rowOff>57150</xdr:rowOff>
    </xdr:from>
    <xdr:to>
      <xdr:col>3</xdr:col>
      <xdr:colOff>847726</xdr:colOff>
      <xdr:row>4</xdr:row>
      <xdr:rowOff>9525</xdr:rowOff>
    </xdr:to>
    <xdr:pic>
      <xdr:nvPicPr>
        <xdr:cNvPr id="4" name="Imagen 1">
          <a:extLst>
            <a:ext uri="{FF2B5EF4-FFF2-40B4-BE49-F238E27FC236}">
              <a16:creationId xmlns="" xmlns:a16="http://schemas.microsoft.com/office/drawing/2014/main" id="{41AFAA54-2B29-4F60-9CB3-BB2E347CB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1" y="57150"/>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333375</xdr:colOff>
      <xdr:row>0</xdr:row>
      <xdr:rowOff>161925</xdr:rowOff>
    </xdr:from>
    <xdr:to>
      <xdr:col>9</xdr:col>
      <xdr:colOff>95250</xdr:colOff>
      <xdr:row>4</xdr:row>
      <xdr:rowOff>9525</xdr:rowOff>
    </xdr:to>
    <xdr:pic>
      <xdr:nvPicPr>
        <xdr:cNvPr id="5" name="Imagen 4"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418" t="14998" r="19118" b="15265"/>
        <a:stretch/>
      </xdr:blipFill>
      <xdr:spPr bwMode="auto">
        <a:xfrm>
          <a:off x="9610725" y="161925"/>
          <a:ext cx="876300" cy="8191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209551</xdr:colOff>
      <xdr:row>0</xdr:row>
      <xdr:rowOff>76200</xdr:rowOff>
    </xdr:from>
    <xdr:to>
      <xdr:col>3</xdr:col>
      <xdr:colOff>838201</xdr:colOff>
      <xdr:row>4</xdr:row>
      <xdr:rowOff>0</xdr:rowOff>
    </xdr:to>
    <xdr:pic>
      <xdr:nvPicPr>
        <xdr:cNvPr id="4" name="Imagen 1">
          <a:extLst>
            <a:ext uri="{FF2B5EF4-FFF2-40B4-BE49-F238E27FC236}">
              <a16:creationId xmlns="" xmlns:a16="http://schemas.microsoft.com/office/drawing/2014/main" id="{55A94B90-6DDD-4E93-B623-15E6597E6B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6" y="76200"/>
          <a:ext cx="8763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295275</xdr:colOff>
      <xdr:row>0</xdr:row>
      <xdr:rowOff>161925</xdr:rowOff>
    </xdr:from>
    <xdr:to>
      <xdr:col>9</xdr:col>
      <xdr:colOff>57150</xdr:colOff>
      <xdr:row>3</xdr:row>
      <xdr:rowOff>209550</xdr:rowOff>
    </xdr:to>
    <xdr:pic>
      <xdr:nvPicPr>
        <xdr:cNvPr id="5" name="Imagen 4"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418" t="14998" r="19118" b="15265"/>
        <a:stretch/>
      </xdr:blipFill>
      <xdr:spPr bwMode="auto">
        <a:xfrm>
          <a:off x="9572625" y="161925"/>
          <a:ext cx="876300" cy="8191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57151</xdr:rowOff>
    </xdr:from>
    <xdr:to>
      <xdr:col>4</xdr:col>
      <xdr:colOff>400050</xdr:colOff>
      <xdr:row>3</xdr:row>
      <xdr:rowOff>209550</xdr:rowOff>
    </xdr:to>
    <xdr:pic>
      <xdr:nvPicPr>
        <xdr:cNvPr id="3" name="Imagen 1">
          <a:extLst>
            <a:ext uri="{FF2B5EF4-FFF2-40B4-BE49-F238E27FC236}">
              <a16:creationId xmlns="" xmlns:a16="http://schemas.microsoft.com/office/drawing/2014/main" id="{61DFE411-D073-4613-8321-085127E8F0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1"/>
          <a:ext cx="885825" cy="838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333375</xdr:colOff>
      <xdr:row>0</xdr:row>
      <xdr:rowOff>76200</xdr:rowOff>
    </xdr:from>
    <xdr:to>
      <xdr:col>10</xdr:col>
      <xdr:colOff>38100</xdr:colOff>
      <xdr:row>3</xdr:row>
      <xdr:rowOff>209550</xdr:rowOff>
    </xdr:to>
    <xdr:pic>
      <xdr:nvPicPr>
        <xdr:cNvPr id="5" name="Imagen 4"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418" t="14998" r="19118" b="15265"/>
        <a:stretch/>
      </xdr:blipFill>
      <xdr:spPr bwMode="auto">
        <a:xfrm>
          <a:off x="9658350" y="76200"/>
          <a:ext cx="819150" cy="8191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295275</xdr:colOff>
      <xdr:row>0</xdr:row>
      <xdr:rowOff>57149</xdr:rowOff>
    </xdr:from>
    <xdr:to>
      <xdr:col>4</xdr:col>
      <xdr:colOff>1200150</xdr:colOff>
      <xdr:row>4</xdr:row>
      <xdr:rowOff>0</xdr:rowOff>
    </xdr:to>
    <xdr:pic>
      <xdr:nvPicPr>
        <xdr:cNvPr id="3" name="Imagen 1">
          <a:extLst>
            <a:ext uri="{FF2B5EF4-FFF2-40B4-BE49-F238E27FC236}">
              <a16:creationId xmlns="" xmlns:a16="http://schemas.microsoft.com/office/drawing/2014/main" id="{93F2BA13-0E34-45D3-BD37-9D2FC2172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57149"/>
          <a:ext cx="904875"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285750</xdr:colOff>
      <xdr:row>0</xdr:row>
      <xdr:rowOff>85725</xdr:rowOff>
    </xdr:from>
    <xdr:to>
      <xdr:col>9</xdr:col>
      <xdr:colOff>1019175</xdr:colOff>
      <xdr:row>4</xdr:row>
      <xdr:rowOff>7725</xdr:rowOff>
    </xdr:to>
    <xdr:pic>
      <xdr:nvPicPr>
        <xdr:cNvPr id="5" name="Imagen 4"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418" t="14998" r="19118" b="15265"/>
        <a:stretch/>
      </xdr:blipFill>
      <xdr:spPr bwMode="auto">
        <a:xfrm>
          <a:off x="10210800" y="85725"/>
          <a:ext cx="733425" cy="6840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0</xdr:row>
      <xdr:rowOff>66675</xdr:rowOff>
    </xdr:from>
    <xdr:to>
      <xdr:col>4</xdr:col>
      <xdr:colOff>457200</xdr:colOff>
      <xdr:row>4</xdr:row>
      <xdr:rowOff>9526</xdr:rowOff>
    </xdr:to>
    <xdr:pic>
      <xdr:nvPicPr>
        <xdr:cNvPr id="3" name="Imagen 1">
          <a:extLst>
            <a:ext uri="{FF2B5EF4-FFF2-40B4-BE49-F238E27FC236}">
              <a16:creationId xmlns="" xmlns:a16="http://schemas.microsoft.com/office/drawing/2014/main" id="{666A135F-530C-4E56-A011-E5B78E9623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6675"/>
          <a:ext cx="981075"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400050</xdr:colOff>
      <xdr:row>0</xdr:row>
      <xdr:rowOff>38100</xdr:rowOff>
    </xdr:from>
    <xdr:to>
      <xdr:col>10</xdr:col>
      <xdr:colOff>85725</xdr:colOff>
      <xdr:row>4</xdr:row>
      <xdr:rowOff>19050</xdr:rowOff>
    </xdr:to>
    <xdr:pic>
      <xdr:nvPicPr>
        <xdr:cNvPr id="4" name="Imagen 3"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418" t="14998" r="19118" b="15265"/>
        <a:stretch/>
      </xdr:blipFill>
      <xdr:spPr bwMode="auto">
        <a:xfrm>
          <a:off x="10239375" y="38100"/>
          <a:ext cx="800100" cy="7429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view="pageBreakPreview" topLeftCell="A19" zoomScaleSheetLayoutView="100" workbookViewId="0">
      <selection activeCell="D21" sqref="D21"/>
    </sheetView>
  </sheetViews>
  <sheetFormatPr baseColWidth="10" defaultRowHeight="14.25"/>
  <cols>
    <col min="1" max="1" width="2.140625" style="4" customWidth="1"/>
    <col min="2" max="3" width="3.7109375" style="1" customWidth="1"/>
    <col min="4" max="4" width="62.7109375" style="1" customWidth="1"/>
    <col min="5" max="10" width="16.7109375" style="1" customWidth="1"/>
    <col min="11" max="11" width="1.7109375" style="5" customWidth="1"/>
    <col min="12" max="16384" width="11.42578125" style="5"/>
  </cols>
  <sheetData>
    <row r="1" spans="2:11" ht="22.5" customHeight="1">
      <c r="B1" s="48" t="s">
        <v>149</v>
      </c>
      <c r="C1" s="48"/>
      <c r="D1" s="48"/>
      <c r="E1" s="48"/>
      <c r="F1" s="48"/>
      <c r="G1" s="48"/>
      <c r="H1" s="48"/>
      <c r="I1" s="48"/>
      <c r="J1" s="48"/>
      <c r="K1" s="49"/>
    </row>
    <row r="2" spans="2:11" ht="18" customHeight="1">
      <c r="B2" s="47" t="s">
        <v>153</v>
      </c>
      <c r="C2" s="47"/>
      <c r="D2" s="47"/>
      <c r="E2" s="47"/>
      <c r="F2" s="47"/>
      <c r="G2" s="47"/>
      <c r="H2" s="47"/>
      <c r="I2" s="47"/>
      <c r="J2" s="47"/>
    </row>
    <row r="3" spans="2:11" ht="18" customHeight="1">
      <c r="B3" s="48" t="s">
        <v>39</v>
      </c>
      <c r="C3" s="48"/>
      <c r="D3" s="48"/>
      <c r="E3" s="48"/>
      <c r="F3" s="48"/>
      <c r="G3" s="48"/>
      <c r="H3" s="48"/>
      <c r="I3" s="48"/>
      <c r="J3" s="48"/>
      <c r="K3" s="48"/>
    </row>
    <row r="4" spans="2:11" ht="18" customHeight="1">
      <c r="B4" s="47" t="s">
        <v>154</v>
      </c>
      <c r="C4" s="47"/>
      <c r="D4" s="47"/>
      <c r="E4" s="47"/>
      <c r="F4" s="47"/>
      <c r="G4" s="47"/>
      <c r="H4" s="47"/>
      <c r="I4" s="47"/>
      <c r="J4" s="47"/>
    </row>
    <row r="5" spans="2:11" s="4" customFormat="1" ht="2.25" customHeight="1" thickBot="1">
      <c r="B5" s="17"/>
      <c r="C5" s="17" t="s">
        <v>0</v>
      </c>
      <c r="D5" s="17"/>
      <c r="E5" s="17"/>
      <c r="F5" s="17"/>
      <c r="G5" s="17"/>
      <c r="H5" s="17"/>
      <c r="I5" s="17"/>
      <c r="J5" s="17"/>
    </row>
    <row r="6" spans="2:11" ht="15" thickBot="1">
      <c r="B6" s="50" t="s">
        <v>1</v>
      </c>
      <c r="C6" s="51"/>
      <c r="D6" s="51"/>
      <c r="E6" s="56" t="s">
        <v>2</v>
      </c>
      <c r="F6" s="56"/>
      <c r="G6" s="56"/>
      <c r="H6" s="56"/>
      <c r="I6" s="56"/>
      <c r="J6" s="56" t="s">
        <v>3</v>
      </c>
    </row>
    <row r="7" spans="2:11" ht="23.25" thickBot="1">
      <c r="B7" s="52"/>
      <c r="C7" s="53"/>
      <c r="D7" s="53"/>
      <c r="E7" s="18" t="s">
        <v>4</v>
      </c>
      <c r="F7" s="18" t="s">
        <v>5</v>
      </c>
      <c r="G7" s="18" t="s">
        <v>6</v>
      </c>
      <c r="H7" s="18" t="s">
        <v>7</v>
      </c>
      <c r="I7" s="18" t="s">
        <v>8</v>
      </c>
      <c r="J7" s="56"/>
    </row>
    <row r="8" spans="2:11" ht="15.75" customHeight="1" thickBot="1">
      <c r="B8" s="54"/>
      <c r="C8" s="55"/>
      <c r="D8" s="55"/>
      <c r="E8" s="18">
        <v>1</v>
      </c>
      <c r="F8" s="18">
        <v>2</v>
      </c>
      <c r="G8" s="18" t="s">
        <v>9</v>
      </c>
      <c r="H8" s="18">
        <v>4</v>
      </c>
      <c r="I8" s="18">
        <v>5</v>
      </c>
      <c r="J8" s="18" t="s">
        <v>10</v>
      </c>
    </row>
    <row r="9" spans="2:11" ht="15.75" customHeight="1">
      <c r="B9" s="6"/>
      <c r="C9" s="45"/>
      <c r="D9" s="45"/>
      <c r="E9" s="7"/>
      <c r="F9" s="7"/>
      <c r="G9" s="7"/>
      <c r="H9" s="7"/>
      <c r="I9" s="7"/>
      <c r="J9" s="8"/>
    </row>
    <row r="10" spans="2:11" ht="15.75" customHeight="1">
      <c r="B10" s="6"/>
      <c r="C10" s="45"/>
      <c r="D10" s="45"/>
      <c r="E10" s="7"/>
      <c r="F10" s="7"/>
      <c r="G10" s="7"/>
      <c r="H10" s="7"/>
      <c r="I10" s="7"/>
      <c r="J10" s="8"/>
    </row>
    <row r="11" spans="2:11" ht="15.75" customHeight="1">
      <c r="B11" s="6"/>
      <c r="C11" s="45"/>
      <c r="D11" s="45"/>
      <c r="E11" s="7"/>
      <c r="F11" s="7"/>
      <c r="G11" s="7"/>
      <c r="H11" s="7"/>
      <c r="I11" s="7"/>
      <c r="J11" s="8"/>
    </row>
    <row r="12" spans="2:11" ht="15.95" customHeight="1">
      <c r="B12" s="6">
        <v>1</v>
      </c>
      <c r="C12" s="45" t="s">
        <v>12</v>
      </c>
      <c r="D12" s="46"/>
      <c r="E12" s="7">
        <f>'P.R P.P'!E9</f>
        <v>0</v>
      </c>
      <c r="F12" s="7">
        <f>'P.R P.P'!F9</f>
        <v>0</v>
      </c>
      <c r="G12" s="7">
        <f>'P.R P.P'!G9</f>
        <v>0</v>
      </c>
      <c r="H12" s="7">
        <f>'P.R P.P'!H9</f>
        <v>0</v>
      </c>
      <c r="I12" s="7">
        <f>'P.R P.P'!I9</f>
        <v>0</v>
      </c>
      <c r="J12" s="7">
        <f>'P.R P.P'!J9</f>
        <v>0</v>
      </c>
    </row>
    <row r="13" spans="2:11" ht="15.95" customHeight="1">
      <c r="B13" s="9"/>
      <c r="C13" s="10"/>
      <c r="D13" s="10"/>
      <c r="E13" s="2"/>
      <c r="F13" s="2"/>
      <c r="G13" s="2"/>
      <c r="H13" s="2"/>
      <c r="I13" s="2"/>
      <c r="J13" s="2"/>
    </row>
    <row r="14" spans="2:11" ht="15.95" customHeight="1">
      <c r="B14" s="9"/>
      <c r="C14" s="10"/>
      <c r="D14" s="10"/>
      <c r="E14" s="2"/>
      <c r="F14" s="2"/>
      <c r="G14" s="2"/>
      <c r="H14" s="2"/>
      <c r="I14" s="2"/>
      <c r="J14" s="2"/>
    </row>
    <row r="15" spans="2:11" ht="15.95" customHeight="1">
      <c r="B15" s="9"/>
      <c r="C15" s="10"/>
      <c r="D15" s="10"/>
      <c r="E15" s="2"/>
      <c r="F15" s="2"/>
      <c r="G15" s="2"/>
      <c r="H15" s="2"/>
      <c r="I15" s="2"/>
      <c r="J15" s="2"/>
    </row>
    <row r="16" spans="2:11" ht="15.95" customHeight="1">
      <c r="B16" s="9"/>
      <c r="C16" s="10"/>
      <c r="D16" s="10"/>
      <c r="E16" s="2"/>
      <c r="F16" s="2"/>
      <c r="G16" s="2"/>
      <c r="H16" s="2"/>
      <c r="I16" s="2"/>
      <c r="J16" s="2"/>
    </row>
    <row r="17" spans="2:10" ht="15.95" customHeight="1">
      <c r="B17" s="9"/>
      <c r="C17" s="10"/>
      <c r="D17" s="10"/>
      <c r="E17" s="2"/>
      <c r="F17" s="2"/>
      <c r="G17" s="2"/>
      <c r="H17" s="2"/>
      <c r="I17" s="2"/>
      <c r="J17" s="2"/>
    </row>
    <row r="18" spans="2:10" ht="15.95" customHeight="1">
      <c r="B18" s="9"/>
      <c r="C18" s="10"/>
      <c r="D18" s="10"/>
      <c r="E18" s="2"/>
      <c r="F18" s="2"/>
      <c r="G18" s="2"/>
      <c r="H18" s="2"/>
      <c r="I18" s="2"/>
      <c r="J18" s="2"/>
    </row>
    <row r="19" spans="2:10" ht="15.95" customHeight="1">
      <c r="B19" s="9"/>
      <c r="C19" s="10"/>
      <c r="D19" s="10"/>
      <c r="E19" s="2"/>
      <c r="F19" s="2"/>
      <c r="G19" s="2"/>
      <c r="H19" s="2"/>
      <c r="I19" s="2"/>
      <c r="J19" s="2"/>
    </row>
    <row r="20" spans="2:10" ht="15.95" customHeight="1">
      <c r="B20" s="6">
        <v>2</v>
      </c>
      <c r="C20" s="45" t="s">
        <v>13</v>
      </c>
      <c r="D20" s="45"/>
      <c r="E20" s="7">
        <v>145279765.44999999</v>
      </c>
      <c r="F20" s="7">
        <v>12425783.060000001</v>
      </c>
      <c r="G20" s="7">
        <f>+E20+F20</f>
        <v>157705548.50999999</v>
      </c>
      <c r="H20" s="7">
        <v>157705548.50999999</v>
      </c>
      <c r="I20" s="7">
        <v>135155644.38999999</v>
      </c>
      <c r="J20" s="7">
        <f>+G20-H20</f>
        <v>0</v>
      </c>
    </row>
    <row r="21" spans="2:10" ht="15.95" customHeight="1">
      <c r="B21" s="9"/>
      <c r="C21" s="10"/>
      <c r="D21" s="10"/>
      <c r="E21" s="2"/>
      <c r="F21" s="2"/>
      <c r="G21" s="2"/>
      <c r="H21" s="2"/>
      <c r="I21" s="2"/>
      <c r="J21" s="2"/>
    </row>
    <row r="22" spans="2:10" ht="15.95" customHeight="1">
      <c r="B22" s="9"/>
      <c r="C22" s="10"/>
      <c r="D22" s="10"/>
      <c r="E22" s="2"/>
      <c r="F22" s="2"/>
      <c r="G22" s="2"/>
      <c r="H22" s="2"/>
      <c r="I22" s="2"/>
      <c r="J22" s="2"/>
    </row>
    <row r="23" spans="2:10" ht="15.95" customHeight="1">
      <c r="B23" s="9"/>
      <c r="C23" s="10"/>
      <c r="D23" s="10"/>
      <c r="E23" s="2"/>
      <c r="F23" s="2"/>
      <c r="G23" s="2"/>
      <c r="H23" s="2"/>
      <c r="I23" s="2"/>
      <c r="J23" s="2"/>
    </row>
    <row r="24" spans="2:10" ht="15.95" customHeight="1">
      <c r="B24" s="9"/>
      <c r="C24" s="10"/>
      <c r="D24" s="10"/>
      <c r="E24" s="2"/>
      <c r="F24" s="2"/>
      <c r="G24" s="2"/>
      <c r="H24" s="2"/>
      <c r="I24" s="2"/>
      <c r="J24" s="2"/>
    </row>
    <row r="25" spans="2:10" ht="15.95" customHeight="1">
      <c r="B25" s="9"/>
      <c r="C25" s="10"/>
      <c r="D25" s="10"/>
      <c r="E25" s="2"/>
      <c r="F25" s="2"/>
      <c r="G25" s="2"/>
      <c r="H25" s="2"/>
      <c r="I25" s="2"/>
      <c r="J25" s="2"/>
    </row>
    <row r="26" spans="2:10" ht="15.95" customHeight="1">
      <c r="B26" s="9"/>
      <c r="C26" s="10"/>
      <c r="D26" s="10"/>
      <c r="E26" s="2"/>
      <c r="F26" s="2"/>
      <c r="G26" s="2"/>
      <c r="H26" s="2"/>
      <c r="I26" s="2"/>
      <c r="J26" s="2"/>
    </row>
    <row r="27" spans="2:10" ht="15.95" customHeight="1">
      <c r="B27" s="9"/>
      <c r="C27" s="10"/>
      <c r="D27" s="10"/>
      <c r="E27" s="2"/>
      <c r="F27" s="2"/>
      <c r="G27" s="2"/>
      <c r="H27" s="2"/>
      <c r="I27" s="2"/>
      <c r="J27" s="2"/>
    </row>
    <row r="28" spans="2:10" ht="15.95" customHeight="1">
      <c r="B28" s="6">
        <v>3</v>
      </c>
      <c r="C28" s="45" t="s">
        <v>14</v>
      </c>
      <c r="D28" s="45"/>
      <c r="E28" s="7">
        <f>'P.R P.P'!E32</f>
        <v>0</v>
      </c>
      <c r="F28" s="7">
        <f>'P.R P.P'!F32</f>
        <v>0</v>
      </c>
      <c r="G28" s="7">
        <f>'P.R P.P'!G32</f>
        <v>0</v>
      </c>
      <c r="H28" s="7">
        <f>'P.R P.P'!H32</f>
        <v>0</v>
      </c>
      <c r="I28" s="7">
        <f>'P.R P.P'!I32</f>
        <v>0</v>
      </c>
      <c r="J28" s="7">
        <f>'P.R P.P'!J32</f>
        <v>0</v>
      </c>
    </row>
    <row r="29" spans="2:10" ht="15.95" customHeight="1">
      <c r="B29" s="9"/>
      <c r="C29" s="10"/>
      <c r="D29" s="10"/>
      <c r="E29" s="2"/>
      <c r="F29" s="2"/>
      <c r="G29" s="2"/>
      <c r="H29" s="2"/>
      <c r="I29" s="2"/>
      <c r="J29" s="2"/>
    </row>
    <row r="30" spans="2:10" ht="15.95" customHeight="1">
      <c r="B30" s="9"/>
      <c r="C30" s="10"/>
      <c r="D30" s="10"/>
      <c r="E30" s="2"/>
      <c r="F30" s="2"/>
      <c r="G30" s="2"/>
      <c r="H30" s="2"/>
      <c r="I30" s="2"/>
      <c r="J30" s="2"/>
    </row>
    <row r="31" spans="2:10" ht="15.95" customHeight="1">
      <c r="B31" s="9"/>
      <c r="C31" s="10"/>
      <c r="D31" s="10"/>
      <c r="E31" s="2"/>
      <c r="F31" s="2"/>
      <c r="G31" s="2"/>
      <c r="H31" s="2"/>
      <c r="I31" s="2"/>
      <c r="J31" s="2"/>
    </row>
    <row r="32" spans="2:10" ht="15.95" customHeight="1">
      <c r="B32" s="9"/>
      <c r="C32" s="10"/>
      <c r="D32" s="10"/>
      <c r="E32" s="2"/>
      <c r="F32" s="2"/>
      <c r="G32" s="2"/>
      <c r="H32" s="2"/>
      <c r="I32" s="2"/>
      <c r="J32" s="2"/>
    </row>
    <row r="33" spans="2:10" ht="15.95" customHeight="1">
      <c r="B33" s="9"/>
      <c r="C33" s="10"/>
      <c r="D33" s="10"/>
      <c r="E33" s="2"/>
      <c r="F33" s="2"/>
      <c r="G33" s="2"/>
      <c r="H33" s="2"/>
      <c r="I33" s="2"/>
      <c r="J33" s="2"/>
    </row>
    <row r="34" spans="2:10" ht="15.95" customHeight="1">
      <c r="B34" s="9"/>
      <c r="C34" s="10"/>
      <c r="D34" s="10"/>
      <c r="E34" s="2"/>
      <c r="F34" s="2"/>
      <c r="G34" s="2"/>
      <c r="H34" s="2"/>
      <c r="I34" s="2"/>
      <c r="J34" s="2"/>
    </row>
    <row r="35" spans="2:10" ht="15.95" customHeight="1">
      <c r="B35" s="9"/>
      <c r="C35" s="10"/>
      <c r="D35" s="10"/>
      <c r="E35" s="2"/>
      <c r="F35" s="2"/>
      <c r="G35" s="2"/>
      <c r="H35" s="2"/>
      <c r="I35" s="2"/>
      <c r="J35" s="2"/>
    </row>
    <row r="36" spans="2:10" ht="15.95" customHeight="1">
      <c r="B36" s="6"/>
      <c r="C36" s="45"/>
      <c r="D36" s="45"/>
      <c r="E36" s="7"/>
      <c r="F36" s="7"/>
      <c r="G36" s="7"/>
      <c r="H36" s="7"/>
      <c r="I36" s="7"/>
      <c r="J36" s="7"/>
    </row>
    <row r="37" spans="2:10" ht="15.95" customHeight="1">
      <c r="B37" s="9"/>
      <c r="C37" s="10"/>
      <c r="D37" s="10"/>
      <c r="E37" s="2"/>
      <c r="F37" s="2"/>
      <c r="G37" s="2"/>
      <c r="H37" s="2"/>
      <c r="I37" s="2"/>
      <c r="J37" s="2"/>
    </row>
    <row r="38" spans="2:10" ht="15.95" customHeight="1">
      <c r="B38" s="9"/>
      <c r="C38" s="10"/>
      <c r="D38" s="10"/>
      <c r="E38" s="2"/>
      <c r="F38" s="2"/>
      <c r="G38" s="2"/>
      <c r="H38" s="2"/>
      <c r="I38" s="2"/>
      <c r="J38" s="2"/>
    </row>
    <row r="39" spans="2:10" ht="15.95" customHeight="1">
      <c r="B39" s="9"/>
      <c r="C39" s="10"/>
      <c r="D39" s="10"/>
      <c r="E39" s="2"/>
      <c r="F39" s="2"/>
      <c r="G39" s="2"/>
      <c r="H39" s="2"/>
      <c r="I39" s="2"/>
      <c r="J39" s="2"/>
    </row>
    <row r="40" spans="2:10" ht="15.95" customHeight="1">
      <c r="B40" s="9"/>
      <c r="C40" s="10"/>
      <c r="D40" s="10"/>
      <c r="E40" s="2"/>
      <c r="F40" s="2"/>
      <c r="G40" s="2"/>
      <c r="H40" s="2"/>
      <c r="I40" s="2"/>
      <c r="J40" s="11"/>
    </row>
    <row r="41" spans="2:10" ht="15.95" customHeight="1">
      <c r="B41" s="12"/>
      <c r="C41" s="43" t="s">
        <v>11</v>
      </c>
      <c r="D41" s="44"/>
      <c r="E41" s="13">
        <f>E12+E20+E28</f>
        <v>145279765.44999999</v>
      </c>
      <c r="F41" s="13">
        <f t="shared" ref="F41:J41" si="0">F12+F20+F28</f>
        <v>12425783.060000001</v>
      </c>
      <c r="G41" s="13">
        <f t="shared" si="0"/>
        <v>157705548.50999999</v>
      </c>
      <c r="H41" s="13">
        <f t="shared" si="0"/>
        <v>157705548.50999999</v>
      </c>
      <c r="I41" s="13">
        <f t="shared" si="0"/>
        <v>135155644.38999999</v>
      </c>
      <c r="J41" s="13">
        <f t="shared" si="0"/>
        <v>0</v>
      </c>
    </row>
    <row r="42" spans="2:10">
      <c r="E42" s="3"/>
      <c r="F42" s="3"/>
      <c r="G42" s="3"/>
      <c r="H42" s="3"/>
      <c r="I42" s="3"/>
      <c r="J42" s="3"/>
    </row>
  </sheetData>
  <mergeCells count="15">
    <mergeCell ref="B2:J2"/>
    <mergeCell ref="B3:K3"/>
    <mergeCell ref="B1:K1"/>
    <mergeCell ref="C9:D9"/>
    <mergeCell ref="C10:D10"/>
    <mergeCell ref="B4:J4"/>
    <mergeCell ref="B6:D8"/>
    <mergeCell ref="E6:I6"/>
    <mergeCell ref="J6:J7"/>
    <mergeCell ref="C41:D41"/>
    <mergeCell ref="C11:D11"/>
    <mergeCell ref="C12:D12"/>
    <mergeCell ref="C20:D20"/>
    <mergeCell ref="C28:D28"/>
    <mergeCell ref="C36:D36"/>
  </mergeCells>
  <printOptions horizontalCentered="1"/>
  <pageMargins left="0.61" right="0.35" top="0.77" bottom="0.19685039370078741" header="0" footer="0"/>
  <pageSetup scale="75" fitToHeight="0" orientation="landscape" horizontalDpi="300" verticalDpi="300" r:id="rId1"/>
  <headerFooter>
    <oddFooter>&amp;R&amp;10Programática/11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view="pageBreakPreview" topLeftCell="A40" zoomScaleSheetLayoutView="100" workbookViewId="0">
      <selection activeCell="J25" sqref="J25"/>
    </sheetView>
  </sheetViews>
  <sheetFormatPr baseColWidth="10" defaultRowHeight="14.25"/>
  <cols>
    <col min="1" max="1" width="2.140625" style="4" customWidth="1"/>
    <col min="2" max="3" width="3.7109375" style="1" customWidth="1"/>
    <col min="4" max="4" width="62.7109375" style="1" customWidth="1"/>
    <col min="5" max="10" width="16.7109375" style="1" customWidth="1"/>
    <col min="11" max="11" width="0.42578125" style="5" customWidth="1"/>
    <col min="12" max="16384" width="11.42578125" style="5"/>
  </cols>
  <sheetData>
    <row r="1" spans="2:11" ht="24.75" customHeight="1">
      <c r="B1" s="48" t="s">
        <v>149</v>
      </c>
      <c r="C1" s="48"/>
      <c r="D1" s="48"/>
      <c r="E1" s="48"/>
      <c r="F1" s="48"/>
      <c r="G1" s="48"/>
      <c r="H1" s="48"/>
      <c r="I1" s="48"/>
      <c r="J1" s="48"/>
      <c r="K1" s="49"/>
    </row>
    <row r="2" spans="2:11" ht="18" customHeight="1">
      <c r="B2" s="47" t="s">
        <v>153</v>
      </c>
      <c r="C2" s="47"/>
      <c r="D2" s="47"/>
      <c r="E2" s="47"/>
      <c r="F2" s="47"/>
      <c r="G2" s="47"/>
      <c r="H2" s="47"/>
      <c r="I2" s="47"/>
      <c r="J2" s="47"/>
    </row>
    <row r="3" spans="2:11" ht="18" customHeight="1">
      <c r="B3" s="48" t="s">
        <v>39</v>
      </c>
      <c r="C3" s="48"/>
      <c r="D3" s="48"/>
      <c r="E3" s="48"/>
      <c r="F3" s="48"/>
      <c r="G3" s="48"/>
      <c r="H3" s="48"/>
      <c r="I3" s="48"/>
      <c r="J3" s="48"/>
      <c r="K3" s="48"/>
    </row>
    <row r="4" spans="2:11" ht="18" customHeight="1">
      <c r="B4" s="47" t="s">
        <v>154</v>
      </c>
      <c r="C4" s="47"/>
      <c r="D4" s="47"/>
      <c r="E4" s="47"/>
      <c r="F4" s="47"/>
      <c r="G4" s="47"/>
      <c r="H4" s="47"/>
      <c r="I4" s="47"/>
      <c r="J4" s="47"/>
    </row>
    <row r="5" spans="2:11" s="4" customFormat="1" ht="2.25" customHeight="1" thickBot="1">
      <c r="B5" s="17"/>
      <c r="C5" s="17" t="s">
        <v>0</v>
      </c>
      <c r="D5" s="17"/>
      <c r="E5" s="17"/>
      <c r="F5" s="17"/>
      <c r="G5" s="17"/>
      <c r="H5" s="17"/>
      <c r="I5" s="17"/>
      <c r="J5" s="17"/>
    </row>
    <row r="6" spans="2:11" ht="15" thickBot="1">
      <c r="B6" s="50" t="s">
        <v>1</v>
      </c>
      <c r="C6" s="51"/>
      <c r="D6" s="51"/>
      <c r="E6" s="56" t="s">
        <v>2</v>
      </c>
      <c r="F6" s="56"/>
      <c r="G6" s="56"/>
      <c r="H6" s="56"/>
      <c r="I6" s="56"/>
      <c r="J6" s="56" t="s">
        <v>3</v>
      </c>
    </row>
    <row r="7" spans="2:11" ht="23.25" thickBot="1">
      <c r="B7" s="52"/>
      <c r="C7" s="53"/>
      <c r="D7" s="53"/>
      <c r="E7" s="18" t="s">
        <v>4</v>
      </c>
      <c r="F7" s="18" t="s">
        <v>5</v>
      </c>
      <c r="G7" s="18" t="s">
        <v>6</v>
      </c>
      <c r="H7" s="18" t="s">
        <v>7</v>
      </c>
      <c r="I7" s="18" t="s">
        <v>8</v>
      </c>
      <c r="J7" s="56"/>
    </row>
    <row r="8" spans="2:11" ht="15.75" customHeight="1" thickBot="1">
      <c r="B8" s="54"/>
      <c r="C8" s="55"/>
      <c r="D8" s="55"/>
      <c r="E8" s="18">
        <v>1</v>
      </c>
      <c r="F8" s="18">
        <v>2</v>
      </c>
      <c r="G8" s="18" t="s">
        <v>9</v>
      </c>
      <c r="H8" s="18">
        <v>4</v>
      </c>
      <c r="I8" s="18">
        <v>5</v>
      </c>
      <c r="J8" s="18" t="s">
        <v>10</v>
      </c>
    </row>
    <row r="9" spans="2:11" ht="15.95" customHeight="1">
      <c r="B9" s="14"/>
      <c r="C9" s="45"/>
      <c r="D9" s="46"/>
      <c r="E9" s="15"/>
      <c r="F9" s="15"/>
      <c r="G9" s="15"/>
      <c r="H9" s="15"/>
      <c r="I9" s="15"/>
      <c r="J9" s="15"/>
    </row>
    <row r="10" spans="2:11">
      <c r="B10" s="20"/>
      <c r="C10" s="19"/>
      <c r="D10" s="19"/>
      <c r="E10" s="7"/>
      <c r="F10" s="7"/>
      <c r="G10" s="7"/>
      <c r="H10" s="7"/>
      <c r="I10" s="7"/>
      <c r="J10" s="7"/>
    </row>
    <row r="11" spans="2:11" ht="15" customHeight="1">
      <c r="B11" s="20">
        <v>1</v>
      </c>
      <c r="C11" s="45" t="s">
        <v>12</v>
      </c>
      <c r="D11" s="46"/>
      <c r="E11" s="7">
        <f>SUM(E12:E16)</f>
        <v>0</v>
      </c>
      <c r="F11" s="7">
        <f>SUM(F12:F16)</f>
        <v>0</v>
      </c>
      <c r="G11" s="7">
        <f t="shared" ref="G11" si="0">SUM(G12:G16)</f>
        <v>0</v>
      </c>
      <c r="H11" s="7">
        <f>SUM(H12:H16)</f>
        <v>0</v>
      </c>
      <c r="I11" s="7">
        <f>SUM(I12:I16)</f>
        <v>0</v>
      </c>
      <c r="J11" s="7">
        <f>SUM(J12:J16)</f>
        <v>0</v>
      </c>
    </row>
    <row r="12" spans="2:11">
      <c r="B12" s="16"/>
      <c r="C12" s="10">
        <v>1</v>
      </c>
      <c r="D12" s="10" t="s">
        <v>15</v>
      </c>
      <c r="E12" s="2">
        <v>0</v>
      </c>
      <c r="F12" s="2">
        <v>0</v>
      </c>
      <c r="G12" s="2">
        <v>0</v>
      </c>
      <c r="H12" s="2">
        <v>0</v>
      </c>
      <c r="I12" s="2">
        <v>0</v>
      </c>
      <c r="J12" s="2">
        <f>G12-H12</f>
        <v>0</v>
      </c>
    </row>
    <row r="13" spans="2:11">
      <c r="B13" s="16"/>
      <c r="C13" s="10">
        <v>2</v>
      </c>
      <c r="D13" s="10" t="s">
        <v>16</v>
      </c>
      <c r="E13" s="2">
        <v>0</v>
      </c>
      <c r="F13" s="2">
        <v>0</v>
      </c>
      <c r="G13" s="2">
        <v>0</v>
      </c>
      <c r="H13" s="2">
        <v>0</v>
      </c>
      <c r="I13" s="2">
        <v>0</v>
      </c>
      <c r="J13" s="2">
        <f t="shared" ref="J13:J16" si="1">G13-H13</f>
        <v>0</v>
      </c>
    </row>
    <row r="14" spans="2:11">
      <c r="B14" s="16"/>
      <c r="C14" s="10">
        <v>3</v>
      </c>
      <c r="D14" s="10" t="s">
        <v>17</v>
      </c>
      <c r="E14" s="2">
        <v>0</v>
      </c>
      <c r="F14" s="2">
        <v>0</v>
      </c>
      <c r="G14" s="2">
        <v>0</v>
      </c>
      <c r="H14" s="2">
        <v>0</v>
      </c>
      <c r="I14" s="2">
        <v>0</v>
      </c>
      <c r="J14" s="2">
        <f t="shared" si="1"/>
        <v>0</v>
      </c>
    </row>
    <row r="15" spans="2:11">
      <c r="B15" s="16"/>
      <c r="C15" s="10">
        <v>4</v>
      </c>
      <c r="D15" s="10" t="s">
        <v>18</v>
      </c>
      <c r="E15" s="2">
        <v>0</v>
      </c>
      <c r="F15" s="2">
        <v>0</v>
      </c>
      <c r="G15" s="2">
        <v>0</v>
      </c>
      <c r="H15" s="2">
        <v>0</v>
      </c>
      <c r="I15" s="2">
        <v>0</v>
      </c>
      <c r="J15" s="2">
        <f t="shared" si="1"/>
        <v>0</v>
      </c>
    </row>
    <row r="16" spans="2:11">
      <c r="B16" s="16"/>
      <c r="C16" s="10">
        <v>5</v>
      </c>
      <c r="D16" s="10" t="s">
        <v>19</v>
      </c>
      <c r="E16" s="2">
        <v>0</v>
      </c>
      <c r="F16" s="2">
        <v>0</v>
      </c>
      <c r="G16" s="2">
        <v>0</v>
      </c>
      <c r="H16" s="2">
        <v>0</v>
      </c>
      <c r="I16" s="2">
        <v>0</v>
      </c>
      <c r="J16" s="2">
        <f t="shared" si="1"/>
        <v>0</v>
      </c>
    </row>
    <row r="17" spans="2:11" ht="15.95" customHeight="1">
      <c r="B17" s="16"/>
      <c r="C17" s="10"/>
      <c r="D17" s="10"/>
      <c r="E17" s="2"/>
      <c r="F17" s="2"/>
      <c r="G17" s="2"/>
      <c r="H17" s="2"/>
      <c r="I17" s="2"/>
      <c r="J17" s="2"/>
    </row>
    <row r="18" spans="2:11">
      <c r="B18" s="16"/>
      <c r="C18" s="10"/>
      <c r="D18" s="10"/>
      <c r="E18" s="2"/>
      <c r="F18" s="2"/>
      <c r="G18" s="2"/>
      <c r="H18" s="2"/>
      <c r="I18" s="2"/>
      <c r="J18" s="2"/>
    </row>
    <row r="19" spans="2:11">
      <c r="B19" s="6">
        <v>2</v>
      </c>
      <c r="C19" s="45" t="s">
        <v>13</v>
      </c>
      <c r="D19" s="45"/>
      <c r="E19" s="7">
        <f>SUM(E20:E29)</f>
        <v>145279765.44999999</v>
      </c>
      <c r="F19" s="7">
        <f>SUM(F20:F29)</f>
        <v>12425783.060000001</v>
      </c>
      <c r="G19" s="7">
        <f>SUM(G20:G29)</f>
        <v>157705548.50999999</v>
      </c>
      <c r="H19" s="7">
        <f t="shared" ref="H19:J19" si="2">SUM(H20:H29)</f>
        <v>157705548.50999999</v>
      </c>
      <c r="I19" s="7">
        <f t="shared" si="2"/>
        <v>135155644.38999999</v>
      </c>
      <c r="J19" s="7">
        <f t="shared" si="2"/>
        <v>0</v>
      </c>
    </row>
    <row r="20" spans="2:11">
      <c r="B20" s="16"/>
      <c r="C20" s="10">
        <v>1</v>
      </c>
      <c r="D20" s="10" t="s">
        <v>20</v>
      </c>
      <c r="E20" s="2">
        <v>0</v>
      </c>
      <c r="F20" s="2">
        <v>0</v>
      </c>
      <c r="G20" s="2">
        <v>0</v>
      </c>
      <c r="H20" s="2">
        <v>0</v>
      </c>
      <c r="I20" s="2">
        <v>0</v>
      </c>
      <c r="J20" s="2">
        <f>G20-H20</f>
        <v>0</v>
      </c>
    </row>
    <row r="21" spans="2:11">
      <c r="B21" s="16"/>
      <c r="C21" s="10">
        <v>2</v>
      </c>
      <c r="D21" s="10" t="s">
        <v>21</v>
      </c>
      <c r="E21" s="2">
        <v>0</v>
      </c>
      <c r="F21" s="2">
        <v>0</v>
      </c>
      <c r="G21" s="2">
        <v>0</v>
      </c>
      <c r="H21" s="2">
        <v>0</v>
      </c>
      <c r="I21" s="2">
        <v>0</v>
      </c>
      <c r="J21" s="2">
        <f t="shared" ref="J21:J29" si="3">G21-H21</f>
        <v>0</v>
      </c>
    </row>
    <row r="22" spans="2:11">
      <c r="B22" s="16"/>
      <c r="C22" s="10">
        <v>3</v>
      </c>
      <c r="D22" s="10" t="s">
        <v>22</v>
      </c>
      <c r="E22" s="2">
        <v>0</v>
      </c>
      <c r="F22" s="2">
        <v>0</v>
      </c>
      <c r="G22" s="2">
        <v>0</v>
      </c>
      <c r="H22" s="2">
        <v>0</v>
      </c>
      <c r="I22" s="2">
        <v>0</v>
      </c>
      <c r="J22" s="2">
        <f t="shared" si="3"/>
        <v>0</v>
      </c>
    </row>
    <row r="23" spans="2:11">
      <c r="B23" s="16"/>
      <c r="C23" s="10">
        <v>4</v>
      </c>
      <c r="D23" s="10" t="s">
        <v>23</v>
      </c>
      <c r="E23" s="2">
        <v>0</v>
      </c>
      <c r="F23" s="2">
        <v>0</v>
      </c>
      <c r="G23" s="2">
        <v>0</v>
      </c>
      <c r="H23" s="2">
        <v>0</v>
      </c>
      <c r="I23" s="2">
        <v>0</v>
      </c>
      <c r="J23" s="2">
        <f t="shared" si="3"/>
        <v>0</v>
      </c>
    </row>
    <row r="24" spans="2:11">
      <c r="B24" s="16"/>
      <c r="C24" s="10">
        <v>5</v>
      </c>
      <c r="D24" s="10" t="s">
        <v>24</v>
      </c>
      <c r="E24" s="2">
        <v>145279765.44999999</v>
      </c>
      <c r="F24" s="2">
        <v>12425783.060000001</v>
      </c>
      <c r="G24" s="2">
        <f>+E24+F24</f>
        <v>157705548.50999999</v>
      </c>
      <c r="H24" s="2">
        <v>157705548.50999999</v>
      </c>
      <c r="I24" s="2">
        <v>135155644.38999999</v>
      </c>
      <c r="J24" s="2">
        <f>+G24-H24</f>
        <v>0</v>
      </c>
    </row>
    <row r="25" spans="2:11">
      <c r="B25" s="16"/>
      <c r="C25" s="10">
        <v>6</v>
      </c>
      <c r="D25" s="10" t="s">
        <v>25</v>
      </c>
      <c r="E25" s="2">
        <v>0</v>
      </c>
      <c r="F25" s="2">
        <v>0</v>
      </c>
      <c r="G25" s="2">
        <v>0</v>
      </c>
      <c r="H25" s="2">
        <v>0</v>
      </c>
      <c r="I25" s="2">
        <v>0</v>
      </c>
      <c r="J25" s="2">
        <f t="shared" si="3"/>
        <v>0</v>
      </c>
    </row>
    <row r="26" spans="2:11">
      <c r="B26" s="16"/>
      <c r="C26" s="10">
        <v>7</v>
      </c>
      <c r="D26" s="10" t="s">
        <v>26</v>
      </c>
      <c r="E26" s="2">
        <v>0</v>
      </c>
      <c r="F26" s="2">
        <v>0</v>
      </c>
      <c r="G26" s="2">
        <v>0</v>
      </c>
      <c r="H26" s="2">
        <v>0</v>
      </c>
      <c r="I26" s="2">
        <v>0</v>
      </c>
      <c r="J26" s="2">
        <f t="shared" si="3"/>
        <v>0</v>
      </c>
    </row>
    <row r="27" spans="2:11">
      <c r="B27" s="16"/>
      <c r="C27" s="10">
        <v>8</v>
      </c>
      <c r="D27" s="10" t="s">
        <v>27</v>
      </c>
      <c r="E27" s="2">
        <v>0</v>
      </c>
      <c r="F27" s="2">
        <v>0</v>
      </c>
      <c r="G27" s="2">
        <v>0</v>
      </c>
      <c r="H27" s="2">
        <v>0</v>
      </c>
      <c r="I27" s="2">
        <v>0</v>
      </c>
      <c r="J27" s="2">
        <f t="shared" si="3"/>
        <v>0</v>
      </c>
    </row>
    <row r="28" spans="2:11">
      <c r="B28" s="16"/>
      <c r="C28" s="10">
        <v>9</v>
      </c>
      <c r="D28" s="10" t="s">
        <v>28</v>
      </c>
      <c r="E28" s="2">
        <v>0</v>
      </c>
      <c r="F28" s="2">
        <v>0</v>
      </c>
      <c r="G28" s="2">
        <v>0</v>
      </c>
      <c r="H28" s="2">
        <v>0</v>
      </c>
      <c r="I28" s="2">
        <v>0</v>
      </c>
      <c r="J28" s="2">
        <f t="shared" si="3"/>
        <v>0</v>
      </c>
    </row>
    <row r="29" spans="2:11" ht="15.95" customHeight="1">
      <c r="B29" s="16"/>
      <c r="C29" s="10">
        <v>10</v>
      </c>
      <c r="D29" s="10" t="s">
        <v>29</v>
      </c>
      <c r="E29" s="2">
        <v>0</v>
      </c>
      <c r="F29" s="2">
        <v>0</v>
      </c>
      <c r="G29" s="2">
        <v>0</v>
      </c>
      <c r="H29" s="2">
        <v>0</v>
      </c>
      <c r="I29" s="2">
        <v>0</v>
      </c>
      <c r="J29" s="2">
        <f t="shared" si="3"/>
        <v>0</v>
      </c>
    </row>
    <row r="30" spans="2:11">
      <c r="B30" s="16"/>
      <c r="C30" s="10"/>
      <c r="D30" s="10"/>
      <c r="E30" s="2"/>
      <c r="F30" s="2"/>
      <c r="G30" s="2"/>
      <c r="H30" s="2"/>
      <c r="I30" s="2"/>
      <c r="J30" s="2"/>
    </row>
    <row r="31" spans="2:11">
      <c r="B31" s="16"/>
      <c r="C31" s="10"/>
      <c r="D31" s="10"/>
      <c r="E31" s="2"/>
      <c r="F31" s="2"/>
      <c r="G31" s="2"/>
      <c r="H31" s="2"/>
      <c r="I31" s="2"/>
      <c r="J31" s="2"/>
    </row>
    <row r="32" spans="2:11">
      <c r="B32" s="6">
        <v>3</v>
      </c>
      <c r="C32" s="45" t="s">
        <v>14</v>
      </c>
      <c r="D32" s="45"/>
      <c r="E32" s="7">
        <f>SUM(E33:E39)</f>
        <v>0</v>
      </c>
      <c r="F32" s="7">
        <f>SUM(F33:F39)</f>
        <v>0</v>
      </c>
      <c r="G32" s="7">
        <f>SUM(G33:G39)</f>
        <v>0</v>
      </c>
      <c r="H32" s="7">
        <f>SUM(H33:H39)</f>
        <v>0</v>
      </c>
      <c r="I32" s="7">
        <f>SUM(I33:I39)</f>
        <v>0</v>
      </c>
      <c r="J32" s="7">
        <f t="shared" ref="J32" si="4">SUM(J33:J39)</f>
        <v>0</v>
      </c>
      <c r="K32" s="2"/>
    </row>
    <row r="33" spans="2:10">
      <c r="B33" s="16"/>
      <c r="C33" s="10">
        <v>1</v>
      </c>
      <c r="D33" s="10" t="s">
        <v>30</v>
      </c>
      <c r="E33" s="2">
        <v>0</v>
      </c>
      <c r="F33" s="2">
        <v>0</v>
      </c>
      <c r="G33" s="2">
        <v>0</v>
      </c>
      <c r="H33" s="2">
        <v>0</v>
      </c>
      <c r="I33" s="2">
        <v>0</v>
      </c>
      <c r="J33" s="2">
        <f>G33-H33</f>
        <v>0</v>
      </c>
    </row>
    <row r="34" spans="2:10">
      <c r="B34" s="16"/>
      <c r="C34" s="10">
        <v>2</v>
      </c>
      <c r="D34" s="10" t="s">
        <v>31</v>
      </c>
      <c r="E34" s="2">
        <v>0</v>
      </c>
      <c r="F34" s="2">
        <v>0</v>
      </c>
      <c r="G34" s="2">
        <v>0</v>
      </c>
      <c r="H34" s="2">
        <v>0</v>
      </c>
      <c r="I34" s="2">
        <v>0</v>
      </c>
      <c r="J34" s="2">
        <f t="shared" ref="J34:J39" si="5">G34-H34</f>
        <v>0</v>
      </c>
    </row>
    <row r="35" spans="2:10">
      <c r="B35" s="16"/>
      <c r="C35" s="10">
        <v>3</v>
      </c>
      <c r="D35" s="10" t="s">
        <v>32</v>
      </c>
      <c r="E35" s="2">
        <v>0</v>
      </c>
      <c r="F35" s="2">
        <v>0</v>
      </c>
      <c r="G35" s="2">
        <v>0</v>
      </c>
      <c r="H35" s="2">
        <v>0</v>
      </c>
      <c r="I35" s="2">
        <v>0</v>
      </c>
      <c r="J35" s="2">
        <f t="shared" si="5"/>
        <v>0</v>
      </c>
    </row>
    <row r="36" spans="2:10">
      <c r="B36" s="16"/>
      <c r="C36" s="10">
        <v>4</v>
      </c>
      <c r="D36" s="10" t="s">
        <v>33</v>
      </c>
      <c r="E36" s="2">
        <v>0</v>
      </c>
      <c r="F36" s="2">
        <v>0</v>
      </c>
      <c r="G36" s="2">
        <v>0</v>
      </c>
      <c r="H36" s="2">
        <v>0</v>
      </c>
      <c r="I36" s="2">
        <v>0</v>
      </c>
      <c r="J36" s="2">
        <f t="shared" si="5"/>
        <v>0</v>
      </c>
    </row>
    <row r="37" spans="2:10">
      <c r="B37" s="16"/>
      <c r="C37" s="10">
        <v>5</v>
      </c>
      <c r="D37" s="10" t="s">
        <v>34</v>
      </c>
      <c r="E37" s="2">
        <v>0</v>
      </c>
      <c r="F37" s="2">
        <v>0</v>
      </c>
      <c r="G37" s="2">
        <v>0</v>
      </c>
      <c r="H37" s="2">
        <v>0</v>
      </c>
      <c r="I37" s="2">
        <v>0</v>
      </c>
      <c r="J37" s="2">
        <f t="shared" si="5"/>
        <v>0</v>
      </c>
    </row>
    <row r="38" spans="2:10">
      <c r="B38" s="16"/>
      <c r="C38" s="10">
        <v>6</v>
      </c>
      <c r="D38" s="10" t="s">
        <v>35</v>
      </c>
      <c r="E38" s="2">
        <v>0</v>
      </c>
      <c r="F38" s="2">
        <v>0</v>
      </c>
      <c r="G38" s="2">
        <v>0</v>
      </c>
      <c r="H38" s="2">
        <v>0</v>
      </c>
      <c r="I38" s="2">
        <v>0</v>
      </c>
      <c r="J38" s="2">
        <f t="shared" si="5"/>
        <v>0</v>
      </c>
    </row>
    <row r="39" spans="2:10">
      <c r="B39" s="16"/>
      <c r="C39" s="10">
        <v>7</v>
      </c>
      <c r="D39" s="10" t="s">
        <v>36</v>
      </c>
      <c r="E39" s="2">
        <v>0</v>
      </c>
      <c r="F39" s="2">
        <v>0</v>
      </c>
      <c r="G39" s="2">
        <v>0</v>
      </c>
      <c r="H39" s="2">
        <v>0</v>
      </c>
      <c r="I39" s="2">
        <v>0</v>
      </c>
      <c r="J39" s="2">
        <f t="shared" si="5"/>
        <v>0</v>
      </c>
    </row>
    <row r="40" spans="2:10" ht="15.95" customHeight="1">
      <c r="B40" s="16"/>
      <c r="C40" s="10"/>
      <c r="D40" s="10"/>
      <c r="E40" s="2"/>
      <c r="F40" s="2"/>
      <c r="G40" s="2"/>
      <c r="H40" s="2"/>
      <c r="I40" s="2"/>
      <c r="J40" s="2"/>
    </row>
    <row r="41" spans="2:10">
      <c r="B41" s="16"/>
      <c r="C41" s="10"/>
      <c r="D41" s="10"/>
      <c r="E41" s="2"/>
      <c r="F41" s="2"/>
      <c r="G41" s="2"/>
      <c r="H41" s="2"/>
      <c r="I41" s="2"/>
      <c r="J41" s="2"/>
    </row>
    <row r="42" spans="2:10">
      <c r="B42" s="16"/>
      <c r="C42" s="10"/>
      <c r="D42" s="10"/>
      <c r="E42" s="2"/>
      <c r="F42" s="2"/>
      <c r="G42" s="2"/>
      <c r="H42" s="2"/>
      <c r="I42" s="2"/>
      <c r="J42" s="2"/>
    </row>
    <row r="43" spans="2:10">
      <c r="B43" s="16"/>
      <c r="C43" s="10"/>
      <c r="D43" s="10"/>
      <c r="E43" s="2"/>
      <c r="F43" s="2"/>
      <c r="G43" s="2"/>
      <c r="H43" s="2"/>
      <c r="I43" s="2"/>
      <c r="J43" s="2"/>
    </row>
    <row r="44" spans="2:10">
      <c r="B44" s="16"/>
      <c r="C44" s="10"/>
      <c r="D44" s="10"/>
      <c r="E44" s="2"/>
      <c r="F44" s="2"/>
      <c r="G44" s="2"/>
      <c r="H44" s="2"/>
      <c r="I44" s="2"/>
      <c r="J44" s="2"/>
    </row>
    <row r="45" spans="2:10">
      <c r="B45" s="16"/>
      <c r="C45" s="10"/>
      <c r="D45" s="10"/>
      <c r="E45" s="2"/>
      <c r="F45" s="2"/>
      <c r="G45" s="2"/>
      <c r="H45" s="2"/>
      <c r="I45" s="2"/>
      <c r="J45" s="2"/>
    </row>
    <row r="46" spans="2:10">
      <c r="B46" s="16"/>
      <c r="C46" s="10"/>
      <c r="D46" s="10"/>
      <c r="E46" s="2"/>
      <c r="F46" s="2"/>
      <c r="G46" s="2"/>
      <c r="H46" s="2"/>
      <c r="I46" s="2"/>
      <c r="J46" s="2"/>
    </row>
    <row r="47" spans="2:10">
      <c r="B47" s="16"/>
      <c r="C47" s="10"/>
      <c r="D47" s="10"/>
      <c r="E47" s="2"/>
      <c r="F47" s="2"/>
      <c r="G47" s="2"/>
      <c r="H47" s="2"/>
      <c r="I47" s="2"/>
      <c r="J47" s="2"/>
    </row>
    <row r="48" spans="2:10">
      <c r="B48" s="16"/>
      <c r="C48" s="10"/>
      <c r="D48" s="10"/>
      <c r="E48" s="2"/>
      <c r="F48" s="2"/>
      <c r="G48" s="2"/>
      <c r="H48" s="2"/>
      <c r="I48" s="2"/>
      <c r="J48" s="2"/>
    </row>
    <row r="49" spans="2:10" ht="15.95" customHeight="1">
      <c r="B49" s="12"/>
      <c r="C49" s="43" t="s">
        <v>37</v>
      </c>
      <c r="D49" s="44"/>
      <c r="E49" s="13">
        <f t="shared" ref="E49:J49" si="6">E11+E19+E32</f>
        <v>145279765.44999999</v>
      </c>
      <c r="F49" s="13">
        <f t="shared" si="6"/>
        <v>12425783.060000001</v>
      </c>
      <c r="G49" s="13">
        <f t="shared" si="6"/>
        <v>157705548.50999999</v>
      </c>
      <c r="H49" s="13">
        <f t="shared" si="6"/>
        <v>157705548.50999999</v>
      </c>
      <c r="I49" s="13">
        <f t="shared" si="6"/>
        <v>135155644.38999999</v>
      </c>
      <c r="J49" s="13">
        <f t="shared" si="6"/>
        <v>0</v>
      </c>
    </row>
    <row r="50" spans="2:10">
      <c r="E50" s="3"/>
      <c r="F50" s="3"/>
      <c r="G50" s="3"/>
      <c r="H50" s="3"/>
      <c r="I50" s="3"/>
      <c r="J50" s="3"/>
    </row>
    <row r="51" spans="2:10">
      <c r="E51" s="3"/>
      <c r="J51" s="3"/>
    </row>
    <row r="52" spans="2:10">
      <c r="E52" s="3"/>
      <c r="J52" s="3"/>
    </row>
    <row r="53" spans="2:10">
      <c r="E53" s="3"/>
    </row>
    <row r="54" spans="2:10">
      <c r="E54" s="3"/>
    </row>
    <row r="55" spans="2:10">
      <c r="E55" s="3"/>
    </row>
  </sheetData>
  <mergeCells count="12">
    <mergeCell ref="B1:K1"/>
    <mergeCell ref="C49:D49"/>
    <mergeCell ref="B2:J2"/>
    <mergeCell ref="B4:J4"/>
    <mergeCell ref="B6:D8"/>
    <mergeCell ref="E6:I6"/>
    <mergeCell ref="J6:J7"/>
    <mergeCell ref="C9:D9"/>
    <mergeCell ref="C19:D19"/>
    <mergeCell ref="C32:D32"/>
    <mergeCell ref="C11:D11"/>
    <mergeCell ref="B3:K3"/>
  </mergeCells>
  <printOptions horizontalCentered="1"/>
  <pageMargins left="0.66" right="0.35" top="0.59055118110236227" bottom="0.19685039370078741" header="0" footer="0"/>
  <pageSetup scale="75" fitToHeight="0" orientation="landscape" horizontalDpi="300" verticalDpi="300" r:id="rId1"/>
  <headerFooter>
    <oddFooter>&amp;R&amp;10Programática/12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topLeftCell="A34" zoomScaleSheetLayoutView="100" workbookViewId="0">
      <selection activeCell="D16" sqref="D16"/>
    </sheetView>
  </sheetViews>
  <sheetFormatPr baseColWidth="10" defaultRowHeight="15"/>
  <cols>
    <col min="1" max="1" width="2.140625" style="22" customWidth="1"/>
    <col min="2" max="4" width="2.7109375" style="1" customWidth="1"/>
    <col min="5" max="5" width="62.7109375" style="1" customWidth="1"/>
    <col min="6" max="11" width="16.7109375" style="1" customWidth="1"/>
    <col min="12" max="12" width="1.7109375" customWidth="1"/>
  </cols>
  <sheetData>
    <row r="1" spans="2:11" ht="18" customHeight="1">
      <c r="B1" s="48" t="s">
        <v>149</v>
      </c>
      <c r="C1" s="48"/>
      <c r="D1" s="48"/>
      <c r="E1" s="48"/>
      <c r="F1" s="48"/>
      <c r="G1" s="48"/>
      <c r="H1" s="48"/>
      <c r="I1" s="48"/>
      <c r="J1" s="48"/>
      <c r="K1" s="49"/>
    </row>
    <row r="2" spans="2:11" ht="18" customHeight="1">
      <c r="B2" s="48" t="s">
        <v>153</v>
      </c>
      <c r="C2" s="48"/>
      <c r="D2" s="48"/>
      <c r="E2" s="48"/>
      <c r="F2" s="48"/>
      <c r="G2" s="48"/>
      <c r="H2" s="48"/>
      <c r="I2" s="48"/>
      <c r="J2" s="48"/>
      <c r="K2" s="48"/>
    </row>
    <row r="3" spans="2:11" ht="18" customHeight="1">
      <c r="B3" s="48" t="s">
        <v>39</v>
      </c>
      <c r="C3" s="48"/>
      <c r="D3" s="48"/>
      <c r="E3" s="48"/>
      <c r="F3" s="48"/>
      <c r="G3" s="48"/>
      <c r="H3" s="48"/>
      <c r="I3" s="48"/>
      <c r="J3" s="48"/>
      <c r="K3" s="48"/>
    </row>
    <row r="4" spans="2:11" ht="18" customHeight="1">
      <c r="B4" s="48" t="s">
        <v>154</v>
      </c>
      <c r="C4" s="48"/>
      <c r="D4" s="48"/>
      <c r="E4" s="48"/>
      <c r="F4" s="48"/>
      <c r="G4" s="48"/>
      <c r="H4" s="48"/>
      <c r="I4" s="48"/>
      <c r="J4" s="48"/>
      <c r="K4" s="49"/>
    </row>
    <row r="5" spans="2:11" s="22" customFormat="1" ht="1.5" customHeight="1" thickBot="1">
      <c r="B5" s="33"/>
      <c r="C5" s="33" t="s">
        <v>0</v>
      </c>
      <c r="D5" s="33"/>
      <c r="E5" s="33"/>
      <c r="F5" s="33"/>
      <c r="G5" s="33"/>
      <c r="H5" s="33"/>
      <c r="I5" s="33"/>
      <c r="J5" s="33"/>
      <c r="K5" s="33"/>
    </row>
    <row r="6" spans="2:11" ht="15.75" thickBot="1">
      <c r="B6" s="57" t="s">
        <v>1</v>
      </c>
      <c r="C6" s="58"/>
      <c r="D6" s="58"/>
      <c r="E6" s="59"/>
      <c r="F6" s="66" t="s">
        <v>2</v>
      </c>
      <c r="G6" s="66"/>
      <c r="H6" s="66"/>
      <c r="I6" s="66"/>
      <c r="J6" s="66"/>
      <c r="K6" s="67" t="s">
        <v>3</v>
      </c>
    </row>
    <row r="7" spans="2:11" ht="23.25" thickBot="1">
      <c r="B7" s="60"/>
      <c r="C7" s="61"/>
      <c r="D7" s="61"/>
      <c r="E7" s="62"/>
      <c r="F7" s="36" t="s">
        <v>4</v>
      </c>
      <c r="G7" s="36" t="s">
        <v>5</v>
      </c>
      <c r="H7" s="36" t="s">
        <v>6</v>
      </c>
      <c r="I7" s="36" t="s">
        <v>7</v>
      </c>
      <c r="J7" s="36" t="s">
        <v>8</v>
      </c>
      <c r="K7" s="67"/>
    </row>
    <row r="8" spans="2:11" ht="15.75" customHeight="1" thickBot="1">
      <c r="B8" s="63"/>
      <c r="C8" s="64"/>
      <c r="D8" s="64"/>
      <c r="E8" s="65"/>
      <c r="F8" s="36">
        <v>1</v>
      </c>
      <c r="G8" s="36">
        <v>2</v>
      </c>
      <c r="H8" s="36" t="s">
        <v>9</v>
      </c>
      <c r="I8" s="36">
        <v>4</v>
      </c>
      <c r="J8" s="36">
        <v>5</v>
      </c>
      <c r="K8" s="37" t="s">
        <v>10</v>
      </c>
    </row>
    <row r="9" spans="2:11" ht="15" customHeight="1">
      <c r="B9" s="39">
        <v>1</v>
      </c>
      <c r="C9" s="45" t="s">
        <v>40</v>
      </c>
      <c r="D9" s="45"/>
      <c r="E9" s="46"/>
      <c r="F9" s="30">
        <f t="shared" ref="F9:K9" si="0">F11+F17+F25+F31+F37</f>
        <v>0</v>
      </c>
      <c r="G9" s="30">
        <f t="shared" si="0"/>
        <v>0</v>
      </c>
      <c r="H9" s="30">
        <f t="shared" si="0"/>
        <v>0</v>
      </c>
      <c r="I9" s="30">
        <f t="shared" si="0"/>
        <v>0</v>
      </c>
      <c r="J9" s="30">
        <f t="shared" si="0"/>
        <v>0</v>
      </c>
      <c r="K9" s="30">
        <f t="shared" si="0"/>
        <v>0</v>
      </c>
    </row>
    <row r="10" spans="2:11" ht="15" customHeight="1">
      <c r="B10" s="39"/>
      <c r="C10" s="19"/>
      <c r="D10" s="19"/>
      <c r="E10" s="21"/>
      <c r="F10" s="26"/>
      <c r="G10" s="26"/>
      <c r="H10" s="26"/>
      <c r="I10" s="26"/>
      <c r="J10" s="26"/>
      <c r="K10" s="25"/>
    </row>
    <row r="11" spans="2:11" ht="15" customHeight="1">
      <c r="B11" s="6"/>
      <c r="C11" s="19">
        <v>1</v>
      </c>
      <c r="D11" s="45" t="s">
        <v>15</v>
      </c>
      <c r="E11" s="46"/>
      <c r="F11" s="30">
        <f>SUM(F12:F16)</f>
        <v>0</v>
      </c>
      <c r="G11" s="30">
        <f>SUM(G12:G16)</f>
        <v>0</v>
      </c>
      <c r="H11" s="30">
        <f t="shared" ref="H11:K11" si="1">SUM(H12:H16)</f>
        <v>0</v>
      </c>
      <c r="I11" s="30">
        <f t="shared" si="1"/>
        <v>0</v>
      </c>
      <c r="J11" s="30">
        <f t="shared" si="1"/>
        <v>0</v>
      </c>
      <c r="K11" s="30">
        <f t="shared" si="1"/>
        <v>0</v>
      </c>
    </row>
    <row r="12" spans="2:11" ht="36.75" customHeight="1">
      <c r="B12" s="6"/>
      <c r="C12" s="19"/>
      <c r="D12" s="38">
        <v>1</v>
      </c>
      <c r="E12" s="10" t="s">
        <v>41</v>
      </c>
      <c r="F12" s="26">
        <v>0</v>
      </c>
      <c r="G12" s="26">
        <v>0</v>
      </c>
      <c r="H12" s="26">
        <v>0</v>
      </c>
      <c r="I12" s="26">
        <v>0</v>
      </c>
      <c r="J12" s="26">
        <v>0</v>
      </c>
      <c r="K12" s="25">
        <v>0</v>
      </c>
    </row>
    <row r="13" spans="2:11" ht="21.75" customHeight="1">
      <c r="B13" s="6"/>
      <c r="C13" s="19"/>
      <c r="D13" s="38">
        <v>2</v>
      </c>
      <c r="E13" s="10" t="s">
        <v>42</v>
      </c>
      <c r="F13" s="26">
        <v>0</v>
      </c>
      <c r="G13" s="26">
        <v>0</v>
      </c>
      <c r="H13" s="26">
        <v>0</v>
      </c>
      <c r="I13" s="26">
        <v>0</v>
      </c>
      <c r="J13" s="26">
        <v>0</v>
      </c>
      <c r="K13" s="25">
        <v>0</v>
      </c>
    </row>
    <row r="14" spans="2:11" ht="34.5" customHeight="1">
      <c r="B14" s="6"/>
      <c r="C14" s="19"/>
      <c r="D14" s="38">
        <v>3</v>
      </c>
      <c r="E14" s="10" t="s">
        <v>43</v>
      </c>
      <c r="F14" s="26">
        <v>0</v>
      </c>
      <c r="G14" s="26">
        <v>0</v>
      </c>
      <c r="H14" s="26">
        <v>0</v>
      </c>
      <c r="I14" s="26">
        <v>0</v>
      </c>
      <c r="J14" s="26">
        <v>0</v>
      </c>
      <c r="K14" s="25">
        <v>0</v>
      </c>
    </row>
    <row r="15" spans="2:11" ht="24" customHeight="1">
      <c r="B15" s="6"/>
      <c r="C15" s="19"/>
      <c r="D15" s="38">
        <v>4</v>
      </c>
      <c r="E15" s="10" t="s">
        <v>44</v>
      </c>
      <c r="F15" s="26">
        <v>0</v>
      </c>
      <c r="G15" s="26">
        <v>0</v>
      </c>
      <c r="H15" s="26">
        <v>0</v>
      </c>
      <c r="I15" s="26">
        <v>0</v>
      </c>
      <c r="J15" s="26">
        <v>0</v>
      </c>
      <c r="K15" s="25">
        <v>0</v>
      </c>
    </row>
    <row r="16" spans="2:11" ht="26.25" customHeight="1">
      <c r="B16" s="6"/>
      <c r="C16" s="19"/>
      <c r="D16" s="38">
        <v>5</v>
      </c>
      <c r="E16" s="10" t="s">
        <v>45</v>
      </c>
      <c r="F16" s="26">
        <v>0</v>
      </c>
      <c r="G16" s="26">
        <v>0</v>
      </c>
      <c r="H16" s="26">
        <v>0</v>
      </c>
      <c r="I16" s="26">
        <v>0</v>
      </c>
      <c r="J16" s="26">
        <v>0</v>
      </c>
      <c r="K16" s="25">
        <v>0</v>
      </c>
    </row>
    <row r="17" spans="2:11" ht="15" customHeight="1">
      <c r="B17" s="6"/>
      <c r="C17" s="40">
        <v>2</v>
      </c>
      <c r="D17" s="45" t="s">
        <v>16</v>
      </c>
      <c r="E17" s="46"/>
      <c r="F17" s="30">
        <f t="shared" ref="F17:K17" si="2">SUM(F18:F24)</f>
        <v>0</v>
      </c>
      <c r="G17" s="30">
        <f t="shared" si="2"/>
        <v>0</v>
      </c>
      <c r="H17" s="30">
        <f t="shared" si="2"/>
        <v>0</v>
      </c>
      <c r="I17" s="30">
        <f t="shared" si="2"/>
        <v>0</v>
      </c>
      <c r="J17" s="30">
        <f t="shared" si="2"/>
        <v>0</v>
      </c>
      <c r="K17" s="30">
        <f t="shared" si="2"/>
        <v>0</v>
      </c>
    </row>
    <row r="18" spans="2:11" ht="45.75" customHeight="1">
      <c r="B18" s="6"/>
      <c r="C18" s="19"/>
      <c r="D18" s="38">
        <v>1</v>
      </c>
      <c r="E18" s="10" t="s">
        <v>150</v>
      </c>
      <c r="F18" s="26">
        <v>0</v>
      </c>
      <c r="G18" s="26">
        <v>0</v>
      </c>
      <c r="H18" s="26">
        <v>0</v>
      </c>
      <c r="I18" s="26">
        <v>0</v>
      </c>
      <c r="J18" s="26">
        <v>0</v>
      </c>
      <c r="K18" s="25">
        <v>0</v>
      </c>
    </row>
    <row r="19" spans="2:11" ht="34.5" customHeight="1">
      <c r="B19" s="6"/>
      <c r="C19" s="19"/>
      <c r="D19" s="38">
        <v>2</v>
      </c>
      <c r="E19" s="10" t="s">
        <v>152</v>
      </c>
      <c r="F19" s="26">
        <v>0</v>
      </c>
      <c r="G19" s="26">
        <v>0</v>
      </c>
      <c r="H19" s="26">
        <v>0</v>
      </c>
      <c r="I19" s="26">
        <v>0</v>
      </c>
      <c r="J19" s="26">
        <v>0</v>
      </c>
      <c r="K19" s="25">
        <v>0</v>
      </c>
    </row>
    <row r="20" spans="2:11" ht="33.75" customHeight="1">
      <c r="B20" s="6"/>
      <c r="C20" s="19"/>
      <c r="D20" s="38">
        <v>3</v>
      </c>
      <c r="E20" s="10" t="s">
        <v>151</v>
      </c>
      <c r="F20" s="26">
        <v>0</v>
      </c>
      <c r="G20" s="26">
        <v>0</v>
      </c>
      <c r="H20" s="26">
        <v>0</v>
      </c>
      <c r="I20" s="26">
        <v>0</v>
      </c>
      <c r="J20" s="26">
        <v>0</v>
      </c>
      <c r="K20" s="25">
        <v>0</v>
      </c>
    </row>
    <row r="21" spans="2:11" ht="45" customHeight="1">
      <c r="B21" s="6"/>
      <c r="C21" s="19"/>
      <c r="D21" s="38">
        <v>5</v>
      </c>
      <c r="E21" s="10" t="s">
        <v>50</v>
      </c>
      <c r="F21" s="26">
        <v>0</v>
      </c>
      <c r="G21" s="26">
        <v>0</v>
      </c>
      <c r="H21" s="26">
        <v>0</v>
      </c>
      <c r="I21" s="26">
        <v>0</v>
      </c>
      <c r="J21" s="26">
        <v>0</v>
      </c>
      <c r="K21" s="25">
        <v>0</v>
      </c>
    </row>
    <row r="22" spans="2:11" ht="46.5" customHeight="1">
      <c r="B22" s="6"/>
      <c r="C22" s="19"/>
      <c r="D22" s="38">
        <v>6</v>
      </c>
      <c r="E22" s="10" t="s">
        <v>51</v>
      </c>
      <c r="F22" s="26">
        <v>0</v>
      </c>
      <c r="G22" s="26">
        <v>0</v>
      </c>
      <c r="H22" s="26">
        <v>0</v>
      </c>
      <c r="I22" s="26">
        <v>0</v>
      </c>
      <c r="J22" s="26">
        <v>0</v>
      </c>
      <c r="K22" s="25">
        <v>0</v>
      </c>
    </row>
    <row r="23" spans="2:11" ht="21.75" customHeight="1">
      <c r="B23" s="6"/>
      <c r="C23" s="19"/>
      <c r="D23" s="38">
        <v>7</v>
      </c>
      <c r="E23" s="10" t="s">
        <v>52</v>
      </c>
      <c r="F23" s="26">
        <v>0</v>
      </c>
      <c r="G23" s="26">
        <v>0</v>
      </c>
      <c r="H23" s="26">
        <v>0</v>
      </c>
      <c r="I23" s="26">
        <v>0</v>
      </c>
      <c r="J23" s="26">
        <v>0</v>
      </c>
      <c r="K23" s="25">
        <v>0</v>
      </c>
    </row>
    <row r="24" spans="2:11" ht="22.5" customHeight="1">
      <c r="B24" s="6"/>
      <c r="C24" s="19"/>
      <c r="D24" s="38">
        <v>8</v>
      </c>
      <c r="E24" s="10" t="s">
        <v>53</v>
      </c>
      <c r="F24" s="26">
        <v>0</v>
      </c>
      <c r="G24" s="26">
        <v>0</v>
      </c>
      <c r="H24" s="26">
        <v>0</v>
      </c>
      <c r="I24" s="26">
        <v>0</v>
      </c>
      <c r="J24" s="26">
        <v>0</v>
      </c>
      <c r="K24" s="25">
        <v>0</v>
      </c>
    </row>
    <row r="25" spans="2:11" ht="15" customHeight="1">
      <c r="B25" s="9"/>
      <c r="C25" s="40">
        <v>3</v>
      </c>
      <c r="D25" s="45" t="s">
        <v>17</v>
      </c>
      <c r="E25" s="46"/>
      <c r="F25" s="30">
        <f t="shared" ref="F25:K25" si="3">SUM(F26:F30)</f>
        <v>0</v>
      </c>
      <c r="G25" s="30">
        <f t="shared" si="3"/>
        <v>0</v>
      </c>
      <c r="H25" s="30">
        <f t="shared" si="3"/>
        <v>0</v>
      </c>
      <c r="I25" s="30">
        <f t="shared" si="3"/>
        <v>0</v>
      </c>
      <c r="J25" s="30">
        <f t="shared" si="3"/>
        <v>0</v>
      </c>
      <c r="K25" s="30">
        <f t="shared" si="3"/>
        <v>0</v>
      </c>
    </row>
    <row r="26" spans="2:11" ht="19.5" customHeight="1">
      <c r="B26" s="9"/>
      <c r="C26" s="40"/>
      <c r="D26" s="38">
        <v>2</v>
      </c>
      <c r="E26" s="10" t="s">
        <v>54</v>
      </c>
      <c r="F26" s="26">
        <v>0</v>
      </c>
      <c r="G26" s="26">
        <v>0</v>
      </c>
      <c r="H26" s="26">
        <v>0</v>
      </c>
      <c r="I26" s="26">
        <v>0</v>
      </c>
      <c r="J26" s="26">
        <v>0</v>
      </c>
      <c r="K26" s="26">
        <v>0</v>
      </c>
    </row>
    <row r="27" spans="2:11" ht="36.75" customHeight="1">
      <c r="B27" s="9"/>
      <c r="C27" s="40"/>
      <c r="D27" s="38">
        <v>3</v>
      </c>
      <c r="E27" s="10" t="s">
        <v>55</v>
      </c>
      <c r="F27" s="26">
        <v>0</v>
      </c>
      <c r="G27" s="26">
        <v>0</v>
      </c>
      <c r="H27" s="26">
        <v>0</v>
      </c>
      <c r="I27" s="26">
        <v>0</v>
      </c>
      <c r="J27" s="26">
        <v>0</v>
      </c>
      <c r="K27" s="26">
        <v>0</v>
      </c>
    </row>
    <row r="28" spans="2:11" ht="31.5" customHeight="1">
      <c r="B28" s="9"/>
      <c r="C28" s="40"/>
      <c r="D28" s="38">
        <v>7</v>
      </c>
      <c r="E28" s="10" t="s">
        <v>56</v>
      </c>
      <c r="F28" s="26">
        <v>0</v>
      </c>
      <c r="G28" s="26">
        <v>0</v>
      </c>
      <c r="H28" s="26">
        <v>0</v>
      </c>
      <c r="I28" s="26">
        <v>0</v>
      </c>
      <c r="J28" s="26">
        <v>0</v>
      </c>
      <c r="K28" s="26">
        <v>0</v>
      </c>
    </row>
    <row r="29" spans="2:11" ht="22.5" customHeight="1">
      <c r="B29" s="9"/>
      <c r="C29" s="40"/>
      <c r="D29" s="38">
        <v>8</v>
      </c>
      <c r="E29" s="10" t="s">
        <v>57</v>
      </c>
      <c r="F29" s="26">
        <v>0</v>
      </c>
      <c r="G29" s="26">
        <v>0</v>
      </c>
      <c r="H29" s="26">
        <v>0</v>
      </c>
      <c r="I29" s="26">
        <v>0</v>
      </c>
      <c r="J29" s="26">
        <v>0</v>
      </c>
      <c r="K29" s="26">
        <v>0</v>
      </c>
    </row>
    <row r="30" spans="2:11" ht="23.25" customHeight="1">
      <c r="B30" s="9"/>
      <c r="C30" s="40"/>
      <c r="D30" s="10">
        <v>11</v>
      </c>
      <c r="E30" s="10" t="s">
        <v>58</v>
      </c>
      <c r="F30" s="26">
        <v>0</v>
      </c>
      <c r="G30" s="26">
        <v>0</v>
      </c>
      <c r="H30" s="26">
        <v>0</v>
      </c>
      <c r="I30" s="26">
        <v>0</v>
      </c>
      <c r="J30" s="26">
        <v>0</v>
      </c>
      <c r="K30" s="26">
        <v>0</v>
      </c>
    </row>
    <row r="31" spans="2:11" ht="20.25" customHeight="1">
      <c r="B31" s="9"/>
      <c r="C31" s="40">
        <v>4</v>
      </c>
      <c r="D31" s="45" t="s">
        <v>18</v>
      </c>
      <c r="E31" s="46"/>
      <c r="F31" s="30">
        <f>SUM(F32:F36)</f>
        <v>0</v>
      </c>
      <c r="G31" s="30">
        <f>SUM(G32:G36)</f>
        <v>0</v>
      </c>
      <c r="H31" s="30">
        <f t="shared" ref="H31:K31" si="4">SUM(H32:H36)</f>
        <v>0</v>
      </c>
      <c r="I31" s="30">
        <f t="shared" si="4"/>
        <v>0</v>
      </c>
      <c r="J31" s="30">
        <f t="shared" si="4"/>
        <v>0</v>
      </c>
      <c r="K31" s="30">
        <f t="shared" si="4"/>
        <v>0</v>
      </c>
    </row>
    <row r="32" spans="2:11" ht="31.5" customHeight="1">
      <c r="B32" s="9"/>
      <c r="C32" s="40"/>
      <c r="D32" s="38">
        <v>1</v>
      </c>
      <c r="E32" s="10" t="s">
        <v>59</v>
      </c>
      <c r="F32" s="26">
        <v>0</v>
      </c>
      <c r="G32" s="26">
        <v>0</v>
      </c>
      <c r="H32" s="26">
        <v>0</v>
      </c>
      <c r="I32" s="26">
        <v>0</v>
      </c>
      <c r="J32" s="26">
        <v>0</v>
      </c>
      <c r="K32" s="25">
        <v>0</v>
      </c>
    </row>
    <row r="33" spans="2:11" ht="35.25" customHeight="1">
      <c r="B33" s="9"/>
      <c r="C33" s="40"/>
      <c r="D33" s="38">
        <v>2</v>
      </c>
      <c r="E33" s="10" t="s">
        <v>60</v>
      </c>
      <c r="F33" s="26">
        <v>0</v>
      </c>
      <c r="G33" s="26">
        <v>0</v>
      </c>
      <c r="H33" s="26">
        <v>0</v>
      </c>
      <c r="I33" s="26">
        <v>0</v>
      </c>
      <c r="J33" s="26">
        <v>0</v>
      </c>
      <c r="K33" s="25">
        <v>0</v>
      </c>
    </row>
    <row r="34" spans="2:11" ht="13.5" customHeight="1">
      <c r="B34" s="9"/>
      <c r="C34" s="40"/>
      <c r="D34" s="38">
        <v>4</v>
      </c>
      <c r="E34" s="10" t="s">
        <v>61</v>
      </c>
      <c r="F34" s="26">
        <v>0</v>
      </c>
      <c r="G34" s="26">
        <v>0</v>
      </c>
      <c r="H34" s="26">
        <v>0</v>
      </c>
      <c r="I34" s="26">
        <v>0</v>
      </c>
      <c r="J34" s="26">
        <v>0</v>
      </c>
      <c r="K34" s="25">
        <v>0</v>
      </c>
    </row>
    <row r="35" spans="2:11" ht="24" customHeight="1">
      <c r="B35" s="9"/>
      <c r="C35" s="40"/>
      <c r="D35" s="38">
        <v>5</v>
      </c>
      <c r="E35" s="10" t="s">
        <v>62</v>
      </c>
      <c r="F35" s="26">
        <v>0</v>
      </c>
      <c r="G35" s="26">
        <v>0</v>
      </c>
      <c r="H35" s="26">
        <v>0</v>
      </c>
      <c r="I35" s="26">
        <v>0</v>
      </c>
      <c r="J35" s="26">
        <v>0</v>
      </c>
      <c r="K35" s="25">
        <v>0</v>
      </c>
    </row>
    <row r="36" spans="2:11" ht="23.25" customHeight="1">
      <c r="B36" s="9"/>
      <c r="C36" s="10"/>
      <c r="D36" s="10">
        <v>6</v>
      </c>
      <c r="E36" s="10" t="s">
        <v>63</v>
      </c>
      <c r="F36" s="26">
        <v>0</v>
      </c>
      <c r="G36" s="26">
        <v>0</v>
      </c>
      <c r="H36" s="26">
        <v>0</v>
      </c>
      <c r="I36" s="26">
        <v>0</v>
      </c>
      <c r="J36" s="26">
        <v>0</v>
      </c>
      <c r="K36" s="25">
        <v>0</v>
      </c>
    </row>
    <row r="37" spans="2:11" ht="12.75" customHeight="1">
      <c r="B37" s="9"/>
      <c r="C37" s="40">
        <v>5</v>
      </c>
      <c r="D37" s="45" t="s">
        <v>19</v>
      </c>
      <c r="E37" s="46"/>
      <c r="F37" s="30">
        <f t="shared" ref="F37:K37" si="5">SUM(F38:F39)</f>
        <v>0</v>
      </c>
      <c r="G37" s="30">
        <f t="shared" si="5"/>
        <v>0</v>
      </c>
      <c r="H37" s="30">
        <f t="shared" si="5"/>
        <v>0</v>
      </c>
      <c r="I37" s="30">
        <f t="shared" si="5"/>
        <v>0</v>
      </c>
      <c r="J37" s="30">
        <f t="shared" si="5"/>
        <v>0</v>
      </c>
      <c r="K37" s="30">
        <f t="shared" si="5"/>
        <v>0</v>
      </c>
    </row>
    <row r="38" spans="2:11" ht="21" customHeight="1">
      <c r="B38" s="9"/>
      <c r="C38" s="10"/>
      <c r="D38" s="10">
        <v>1</v>
      </c>
      <c r="E38" s="10" t="s">
        <v>49</v>
      </c>
      <c r="F38" s="26">
        <v>0</v>
      </c>
      <c r="G38" s="26">
        <v>0</v>
      </c>
      <c r="H38" s="26">
        <v>0</v>
      </c>
      <c r="I38" s="26">
        <v>0</v>
      </c>
      <c r="J38" s="26">
        <v>0</v>
      </c>
      <c r="K38" s="25">
        <v>0</v>
      </c>
    </row>
    <row r="39" spans="2:11" ht="21" customHeight="1">
      <c r="B39" s="9"/>
      <c r="C39" s="10"/>
      <c r="D39" s="10"/>
      <c r="E39" s="10"/>
      <c r="F39" s="26"/>
      <c r="G39" s="26"/>
      <c r="H39" s="26"/>
      <c r="I39" s="26"/>
      <c r="J39" s="26"/>
      <c r="K39" s="25"/>
    </row>
    <row r="40" spans="2:11" ht="19.5" customHeight="1">
      <c r="B40" s="28"/>
      <c r="C40" s="29"/>
      <c r="D40" s="70"/>
      <c r="E40" s="71"/>
      <c r="F40" s="30"/>
      <c r="G40" s="30"/>
      <c r="H40" s="30"/>
      <c r="I40" s="30"/>
      <c r="J40" s="30"/>
      <c r="K40" s="30"/>
    </row>
    <row r="41" spans="2:11">
      <c r="B41" s="28"/>
      <c r="C41" s="27"/>
      <c r="D41" s="27"/>
      <c r="E41" s="27"/>
      <c r="F41" s="26"/>
      <c r="G41" s="26"/>
      <c r="H41" s="26"/>
      <c r="I41" s="26"/>
      <c r="J41" s="26"/>
      <c r="K41" s="25"/>
    </row>
    <row r="42" spans="2:11">
      <c r="B42" s="28"/>
      <c r="C42" s="27"/>
      <c r="D42" s="27"/>
      <c r="E42" s="27"/>
      <c r="F42" s="26"/>
      <c r="G42" s="26"/>
      <c r="H42" s="26"/>
      <c r="I42" s="26"/>
      <c r="J42" s="26"/>
      <c r="K42" s="25"/>
    </row>
    <row r="43" spans="2:11">
      <c r="B43" s="28"/>
      <c r="C43" s="29"/>
      <c r="D43" s="70"/>
      <c r="E43" s="71"/>
      <c r="F43" s="30"/>
      <c r="G43" s="30"/>
      <c r="H43" s="30"/>
      <c r="I43" s="30"/>
      <c r="J43" s="30"/>
      <c r="K43" s="30"/>
    </row>
    <row r="44" spans="2:11">
      <c r="B44" s="28"/>
      <c r="C44" s="27"/>
      <c r="D44" s="27"/>
      <c r="E44" s="27"/>
      <c r="F44" s="26"/>
      <c r="G44" s="26"/>
      <c r="H44" s="26"/>
      <c r="I44" s="26"/>
      <c r="J44" s="26"/>
      <c r="K44" s="26"/>
    </row>
    <row r="45" spans="2:11">
      <c r="B45" s="28"/>
      <c r="C45" s="27"/>
      <c r="D45" s="27"/>
      <c r="E45" s="27"/>
      <c r="F45" s="26"/>
      <c r="G45" s="26"/>
      <c r="H45" s="26"/>
      <c r="I45" s="26"/>
      <c r="J45" s="26"/>
      <c r="K45" s="25"/>
    </row>
    <row r="46" spans="2:11">
      <c r="B46" s="28"/>
      <c r="C46" s="27"/>
      <c r="D46" s="27"/>
      <c r="E46" s="27"/>
      <c r="F46" s="26"/>
      <c r="G46" s="26"/>
      <c r="H46" s="26"/>
      <c r="I46" s="26"/>
      <c r="J46" s="26"/>
      <c r="K46" s="25"/>
    </row>
    <row r="47" spans="2:11">
      <c r="B47" s="28"/>
      <c r="C47" s="27"/>
      <c r="D47" s="27"/>
      <c r="E47" s="27"/>
      <c r="F47" s="26"/>
      <c r="G47" s="26"/>
      <c r="H47" s="26"/>
      <c r="I47" s="26"/>
      <c r="J47" s="26"/>
      <c r="K47" s="25"/>
    </row>
    <row r="48" spans="2:11">
      <c r="B48" s="24"/>
      <c r="C48" s="68" t="s">
        <v>46</v>
      </c>
      <c r="D48" s="68"/>
      <c r="E48" s="69"/>
      <c r="F48" s="23">
        <f t="shared" ref="F48:K48" si="6">F9</f>
        <v>0</v>
      </c>
      <c r="G48" s="23">
        <f t="shared" si="6"/>
        <v>0</v>
      </c>
      <c r="H48" s="23">
        <f t="shared" si="6"/>
        <v>0</v>
      </c>
      <c r="I48" s="23">
        <f t="shared" si="6"/>
        <v>0</v>
      </c>
      <c r="J48" s="23">
        <f t="shared" si="6"/>
        <v>0</v>
      </c>
      <c r="K48" s="23">
        <f t="shared" si="6"/>
        <v>0</v>
      </c>
    </row>
    <row r="50" spans="6:11">
      <c r="F50" s="3"/>
      <c r="G50" s="3"/>
      <c r="H50" s="3"/>
      <c r="I50" s="3"/>
      <c r="J50" s="3"/>
      <c r="K50" s="3"/>
    </row>
  </sheetData>
  <mergeCells count="16">
    <mergeCell ref="C48:E48"/>
    <mergeCell ref="C9:E9"/>
    <mergeCell ref="D25:E25"/>
    <mergeCell ref="D11:E11"/>
    <mergeCell ref="D17:E17"/>
    <mergeCell ref="D31:E31"/>
    <mergeCell ref="D37:E37"/>
    <mergeCell ref="D40:E40"/>
    <mergeCell ref="D43:E43"/>
    <mergeCell ref="B1:K1"/>
    <mergeCell ref="B3:K3"/>
    <mergeCell ref="B4:K4"/>
    <mergeCell ref="B6:E8"/>
    <mergeCell ref="F6:J6"/>
    <mergeCell ref="K6:K7"/>
    <mergeCell ref="B2:K2"/>
  </mergeCells>
  <printOptions horizontalCentered="1"/>
  <pageMargins left="0.6692913385826772" right="0.35433070866141736" top="0.78740157480314965" bottom="0.19685039370078741" header="0.19685039370078741" footer="0"/>
  <pageSetup scale="70" orientation="landscape" horizontalDpi="300" verticalDpi="300" r:id="rId1"/>
  <headerFooter>
    <oddFooter>&amp;R&amp;10Programática/13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view="pageBreakPreview" topLeftCell="A73" zoomScaleSheetLayoutView="100" workbookViewId="0">
      <selection activeCell="H50" sqref="H50"/>
    </sheetView>
  </sheetViews>
  <sheetFormatPr baseColWidth="10" defaultRowHeight="15"/>
  <cols>
    <col min="1" max="1" width="2.140625" style="22" customWidth="1"/>
    <col min="2" max="2" width="2.7109375" style="1" customWidth="1"/>
    <col min="3" max="3" width="3.42578125" style="1" customWidth="1"/>
    <col min="4" max="4" width="2.7109375" style="1" customWidth="1"/>
    <col min="5" max="5" width="71" style="1" customWidth="1"/>
    <col min="6" max="11" width="16.7109375" style="1" customWidth="1"/>
    <col min="12" max="12" width="1.7109375" customWidth="1"/>
  </cols>
  <sheetData>
    <row r="1" spans="2:11">
      <c r="B1" s="48" t="s">
        <v>149</v>
      </c>
      <c r="C1" s="48"/>
      <c r="D1" s="48"/>
      <c r="E1" s="48"/>
      <c r="F1" s="48"/>
      <c r="G1" s="48"/>
      <c r="H1" s="48"/>
      <c r="I1" s="48"/>
      <c r="J1" s="48"/>
      <c r="K1" s="49"/>
    </row>
    <row r="2" spans="2:11">
      <c r="B2" s="48" t="s">
        <v>153</v>
      </c>
      <c r="C2" s="48"/>
      <c r="D2" s="48"/>
      <c r="E2" s="48"/>
      <c r="F2" s="48"/>
      <c r="G2" s="48"/>
      <c r="H2" s="48"/>
      <c r="I2" s="48"/>
      <c r="J2" s="48"/>
      <c r="K2" s="48"/>
    </row>
    <row r="3" spans="2:11">
      <c r="B3" s="48" t="s">
        <v>39</v>
      </c>
      <c r="C3" s="48"/>
      <c r="D3" s="48"/>
      <c r="E3" s="48"/>
      <c r="F3" s="48"/>
      <c r="G3" s="48"/>
      <c r="H3" s="48"/>
      <c r="I3" s="48"/>
      <c r="J3" s="48"/>
      <c r="K3" s="48"/>
    </row>
    <row r="4" spans="2:11">
      <c r="B4" s="48" t="s">
        <v>155</v>
      </c>
      <c r="C4" s="48"/>
      <c r="D4" s="48"/>
      <c r="E4" s="48"/>
      <c r="F4" s="48"/>
      <c r="G4" s="48"/>
      <c r="H4" s="48"/>
      <c r="I4" s="48"/>
      <c r="J4" s="48"/>
      <c r="K4" s="49"/>
    </row>
    <row r="5" spans="2:11" s="22" customFormat="1" ht="2.25" customHeight="1" thickBot="1">
      <c r="B5" s="33"/>
      <c r="C5" s="33" t="s">
        <v>0</v>
      </c>
      <c r="D5" s="33"/>
      <c r="E5" s="33"/>
      <c r="F5" s="33"/>
      <c r="G5" s="33"/>
      <c r="H5" s="33"/>
      <c r="I5" s="33"/>
      <c r="J5" s="33"/>
      <c r="K5" s="33"/>
    </row>
    <row r="6" spans="2:11" ht="15.75" thickBot="1">
      <c r="B6" s="57" t="s">
        <v>1</v>
      </c>
      <c r="C6" s="58"/>
      <c r="D6" s="58"/>
      <c r="E6" s="59"/>
      <c r="F6" s="66" t="s">
        <v>2</v>
      </c>
      <c r="G6" s="66"/>
      <c r="H6" s="66"/>
      <c r="I6" s="66"/>
      <c r="J6" s="66"/>
      <c r="K6" s="67" t="s">
        <v>3</v>
      </c>
    </row>
    <row r="7" spans="2:11" ht="23.25" thickBot="1">
      <c r="B7" s="60"/>
      <c r="C7" s="61"/>
      <c r="D7" s="61"/>
      <c r="E7" s="62"/>
      <c r="F7" s="36" t="s">
        <v>4</v>
      </c>
      <c r="G7" s="36" t="s">
        <v>5</v>
      </c>
      <c r="H7" s="36" t="s">
        <v>6</v>
      </c>
      <c r="I7" s="36" t="s">
        <v>7</v>
      </c>
      <c r="J7" s="36" t="s">
        <v>8</v>
      </c>
      <c r="K7" s="67"/>
    </row>
    <row r="8" spans="2:11" ht="15.75" thickBot="1">
      <c r="B8" s="63"/>
      <c r="C8" s="64"/>
      <c r="D8" s="64"/>
      <c r="E8" s="65"/>
      <c r="F8" s="36">
        <v>1</v>
      </c>
      <c r="G8" s="36">
        <v>2</v>
      </c>
      <c r="H8" s="36" t="s">
        <v>9</v>
      </c>
      <c r="I8" s="36">
        <v>4</v>
      </c>
      <c r="J8" s="36">
        <v>5</v>
      </c>
      <c r="K8" s="37" t="s">
        <v>10</v>
      </c>
    </row>
    <row r="9" spans="2:11" ht="15" customHeight="1">
      <c r="B9" s="32">
        <v>2</v>
      </c>
      <c r="C9" s="72" t="s">
        <v>13</v>
      </c>
      <c r="D9" s="72"/>
      <c r="E9" s="73"/>
      <c r="F9" s="30">
        <f>F11+F19+F32+F44+F50+F58+F62+F66+F71+F28</f>
        <v>145279765.44999999</v>
      </c>
      <c r="G9" s="30">
        <f t="shared" ref="G9:K9" si="0">G11+G19+G32+G44+G50+G58+G62+G66+G71+G28</f>
        <v>12425783.059999999</v>
      </c>
      <c r="H9" s="30">
        <f t="shared" si="0"/>
        <v>157705548.50999999</v>
      </c>
      <c r="I9" s="30">
        <f t="shared" si="0"/>
        <v>157705548.50999999</v>
      </c>
      <c r="J9" s="30">
        <f t="shared" si="0"/>
        <v>135155644.39000002</v>
      </c>
      <c r="K9" s="30">
        <f t="shared" si="0"/>
        <v>0</v>
      </c>
    </row>
    <row r="10" spans="2:11" ht="6.75" customHeight="1">
      <c r="B10" s="31"/>
      <c r="C10" s="19"/>
      <c r="D10" s="19"/>
      <c r="E10" s="19"/>
      <c r="F10" s="30"/>
      <c r="G10" s="30"/>
      <c r="H10" s="30"/>
      <c r="I10" s="30"/>
      <c r="J10" s="30"/>
      <c r="K10" s="34"/>
    </row>
    <row r="11" spans="2:11" ht="15" customHeight="1">
      <c r="B11" s="28"/>
      <c r="C11" s="40">
        <v>1</v>
      </c>
      <c r="D11" s="45" t="s">
        <v>20</v>
      </c>
      <c r="E11" s="46"/>
      <c r="F11" s="30">
        <f t="shared" ref="F11:K11" si="1">SUM(F12:F18)</f>
        <v>0</v>
      </c>
      <c r="G11" s="30">
        <f t="shared" si="1"/>
        <v>0</v>
      </c>
      <c r="H11" s="30">
        <f t="shared" si="1"/>
        <v>0</v>
      </c>
      <c r="I11" s="30">
        <f t="shared" si="1"/>
        <v>0</v>
      </c>
      <c r="J11" s="30">
        <f t="shared" si="1"/>
        <v>0</v>
      </c>
      <c r="K11" s="30">
        <f t="shared" si="1"/>
        <v>0</v>
      </c>
    </row>
    <row r="12" spans="2:11" ht="22.5">
      <c r="B12" s="28"/>
      <c r="C12" s="10"/>
      <c r="D12" s="10">
        <v>1</v>
      </c>
      <c r="E12" s="10" t="s">
        <v>64</v>
      </c>
      <c r="F12" s="26">
        <v>0</v>
      </c>
      <c r="G12" s="26">
        <v>0</v>
      </c>
      <c r="H12" s="26">
        <v>0</v>
      </c>
      <c r="I12" s="26">
        <v>0</v>
      </c>
      <c r="J12" s="26">
        <v>0</v>
      </c>
      <c r="K12" s="25">
        <v>0</v>
      </c>
    </row>
    <row r="13" spans="2:11" ht="21.75" customHeight="1">
      <c r="B13" s="28"/>
      <c r="C13" s="10"/>
      <c r="D13" s="10">
        <v>2</v>
      </c>
      <c r="E13" s="10" t="s">
        <v>65</v>
      </c>
      <c r="F13" s="26">
        <v>0</v>
      </c>
      <c r="G13" s="26">
        <v>0</v>
      </c>
      <c r="H13" s="26">
        <v>0</v>
      </c>
      <c r="I13" s="26">
        <v>0</v>
      </c>
      <c r="J13" s="26">
        <v>0</v>
      </c>
      <c r="K13" s="25">
        <v>0</v>
      </c>
    </row>
    <row r="14" spans="2:11" ht="21.75" customHeight="1">
      <c r="B14" s="28"/>
      <c r="C14" s="10"/>
      <c r="D14" s="10">
        <v>3</v>
      </c>
      <c r="E14" s="10" t="s">
        <v>66</v>
      </c>
      <c r="F14" s="26">
        <v>0</v>
      </c>
      <c r="G14" s="26">
        <v>0</v>
      </c>
      <c r="H14" s="26">
        <v>0</v>
      </c>
      <c r="I14" s="26">
        <v>0</v>
      </c>
      <c r="J14" s="26">
        <v>0</v>
      </c>
      <c r="K14" s="25">
        <v>0</v>
      </c>
    </row>
    <row r="15" spans="2:11" ht="24.75" customHeight="1">
      <c r="B15" s="28"/>
      <c r="C15" s="10"/>
      <c r="D15" s="10">
        <v>4</v>
      </c>
      <c r="E15" s="10" t="s">
        <v>67</v>
      </c>
      <c r="F15" s="26">
        <v>0</v>
      </c>
      <c r="G15" s="26">
        <v>0</v>
      </c>
      <c r="H15" s="26">
        <v>0</v>
      </c>
      <c r="I15" s="26">
        <v>0</v>
      </c>
      <c r="J15" s="26">
        <v>0</v>
      </c>
      <c r="K15" s="25">
        <v>0</v>
      </c>
    </row>
    <row r="16" spans="2:11" ht="13.5" customHeight="1">
      <c r="B16" s="28"/>
      <c r="C16" s="10"/>
      <c r="D16" s="10">
        <v>5</v>
      </c>
      <c r="E16" s="10" t="s">
        <v>68</v>
      </c>
      <c r="F16" s="26">
        <v>0</v>
      </c>
      <c r="G16" s="26">
        <v>0</v>
      </c>
      <c r="H16" s="26">
        <v>0</v>
      </c>
      <c r="I16" s="26">
        <v>0</v>
      </c>
      <c r="J16" s="26">
        <v>0</v>
      </c>
      <c r="K16" s="25">
        <v>0</v>
      </c>
    </row>
    <row r="17" spans="2:11" ht="21" customHeight="1">
      <c r="B17" s="28"/>
      <c r="C17" s="10"/>
      <c r="D17" s="10">
        <v>6</v>
      </c>
      <c r="E17" s="10" t="s">
        <v>69</v>
      </c>
      <c r="F17" s="26">
        <v>0</v>
      </c>
      <c r="G17" s="26">
        <v>0</v>
      </c>
      <c r="H17" s="26">
        <v>0</v>
      </c>
      <c r="I17" s="26">
        <v>0</v>
      </c>
      <c r="J17" s="26">
        <v>0</v>
      </c>
      <c r="K17" s="25">
        <v>0</v>
      </c>
    </row>
    <row r="18" spans="2:11" ht="22.5">
      <c r="B18" s="28"/>
      <c r="C18" s="10"/>
      <c r="D18" s="10">
        <v>7</v>
      </c>
      <c r="E18" s="10" t="s">
        <v>70</v>
      </c>
      <c r="F18" s="26">
        <v>0</v>
      </c>
      <c r="G18" s="26">
        <v>0</v>
      </c>
      <c r="H18" s="26">
        <v>0</v>
      </c>
      <c r="I18" s="26">
        <v>0</v>
      </c>
      <c r="J18" s="26">
        <v>0</v>
      </c>
      <c r="K18" s="25">
        <v>0</v>
      </c>
    </row>
    <row r="19" spans="2:11" ht="15" customHeight="1">
      <c r="B19" s="41"/>
      <c r="C19" s="40">
        <v>2</v>
      </c>
      <c r="D19" s="45" t="s">
        <v>21</v>
      </c>
      <c r="E19" s="46"/>
      <c r="F19" s="30">
        <f t="shared" ref="F19:K19" si="2">SUM(F20:F27)</f>
        <v>0</v>
      </c>
      <c r="G19" s="30">
        <f t="shared" si="2"/>
        <v>0</v>
      </c>
      <c r="H19" s="30">
        <f t="shared" si="2"/>
        <v>0</v>
      </c>
      <c r="I19" s="30">
        <f t="shared" si="2"/>
        <v>0</v>
      </c>
      <c r="J19" s="30">
        <f t="shared" si="2"/>
        <v>0</v>
      </c>
      <c r="K19" s="30">
        <f t="shared" si="2"/>
        <v>0</v>
      </c>
    </row>
    <row r="20" spans="2:11" ht="22.5">
      <c r="B20" s="28"/>
      <c r="C20" s="27"/>
      <c r="D20" s="10">
        <v>1</v>
      </c>
      <c r="E20" s="10" t="s">
        <v>71</v>
      </c>
      <c r="F20" s="26">
        <v>0</v>
      </c>
      <c r="G20" s="26">
        <v>0</v>
      </c>
      <c r="H20" s="26">
        <v>0</v>
      </c>
      <c r="I20" s="26">
        <v>0</v>
      </c>
      <c r="J20" s="26">
        <v>0</v>
      </c>
      <c r="K20" s="25">
        <v>0</v>
      </c>
    </row>
    <row r="21" spans="2:11" ht="21" customHeight="1">
      <c r="B21" s="28"/>
      <c r="C21" s="27"/>
      <c r="D21" s="10">
        <v>2</v>
      </c>
      <c r="E21" s="10" t="s">
        <v>72</v>
      </c>
      <c r="F21" s="26">
        <v>0</v>
      </c>
      <c r="G21" s="26">
        <v>0</v>
      </c>
      <c r="H21" s="26">
        <v>0</v>
      </c>
      <c r="I21" s="26">
        <v>0</v>
      </c>
      <c r="J21" s="26">
        <v>0</v>
      </c>
      <c r="K21" s="25">
        <v>0</v>
      </c>
    </row>
    <row r="22" spans="2:11" ht="21" customHeight="1">
      <c r="B22" s="28"/>
      <c r="C22" s="27"/>
      <c r="D22" s="10">
        <v>3</v>
      </c>
      <c r="E22" s="10" t="s">
        <v>73</v>
      </c>
      <c r="F22" s="26">
        <v>0</v>
      </c>
      <c r="G22" s="26">
        <v>0</v>
      </c>
      <c r="H22" s="26">
        <v>0</v>
      </c>
      <c r="I22" s="26">
        <v>0</v>
      </c>
      <c r="J22" s="26">
        <v>0</v>
      </c>
      <c r="K22" s="25">
        <v>0</v>
      </c>
    </row>
    <row r="23" spans="2:11">
      <c r="B23" s="28"/>
      <c r="C23" s="27"/>
      <c r="D23" s="10">
        <v>4</v>
      </c>
      <c r="E23" s="10" t="s">
        <v>74</v>
      </c>
      <c r="F23" s="26">
        <v>0</v>
      </c>
      <c r="G23" s="26">
        <v>0</v>
      </c>
      <c r="H23" s="26">
        <v>0</v>
      </c>
      <c r="I23" s="26">
        <v>0</v>
      </c>
      <c r="J23" s="26">
        <v>0</v>
      </c>
      <c r="K23" s="25">
        <v>0</v>
      </c>
    </row>
    <row r="24" spans="2:11" ht="22.5">
      <c r="B24" s="28"/>
      <c r="C24" s="27"/>
      <c r="D24" s="10">
        <v>5</v>
      </c>
      <c r="E24" s="10" t="s">
        <v>75</v>
      </c>
      <c r="F24" s="26">
        <v>0</v>
      </c>
      <c r="G24" s="26">
        <v>0</v>
      </c>
      <c r="H24" s="26">
        <v>0</v>
      </c>
      <c r="I24" s="26">
        <v>0</v>
      </c>
      <c r="J24" s="26">
        <v>0</v>
      </c>
      <c r="K24" s="25">
        <v>0</v>
      </c>
    </row>
    <row r="25" spans="2:11" ht="22.5">
      <c r="B25" s="28"/>
      <c r="C25" s="10"/>
      <c r="D25" s="10">
        <v>6</v>
      </c>
      <c r="E25" s="10" t="s">
        <v>76</v>
      </c>
      <c r="F25" s="26">
        <v>0</v>
      </c>
      <c r="G25" s="26">
        <v>0</v>
      </c>
      <c r="H25" s="26">
        <v>0</v>
      </c>
      <c r="I25" s="26">
        <v>0</v>
      </c>
      <c r="J25" s="26">
        <v>0</v>
      </c>
      <c r="K25" s="25">
        <v>0</v>
      </c>
    </row>
    <row r="26" spans="2:11" ht="12" customHeight="1">
      <c r="B26" s="28"/>
      <c r="C26" s="10"/>
      <c r="D26" s="10">
        <v>7</v>
      </c>
      <c r="E26" s="10" t="s">
        <v>77</v>
      </c>
      <c r="F26" s="26">
        <v>0</v>
      </c>
      <c r="G26" s="26">
        <v>0</v>
      </c>
      <c r="H26" s="26">
        <v>0</v>
      </c>
      <c r="I26" s="26">
        <v>0</v>
      </c>
      <c r="J26" s="26">
        <v>0</v>
      </c>
      <c r="K26" s="25">
        <v>0</v>
      </c>
    </row>
    <row r="27" spans="2:11" ht="15" customHeight="1">
      <c r="B27" s="28"/>
      <c r="C27" s="10"/>
      <c r="D27" s="10">
        <v>8</v>
      </c>
      <c r="E27" s="10" t="s">
        <v>78</v>
      </c>
      <c r="F27" s="26">
        <v>0</v>
      </c>
      <c r="G27" s="26">
        <v>0</v>
      </c>
      <c r="H27" s="26">
        <v>0</v>
      </c>
      <c r="I27" s="26">
        <v>0</v>
      </c>
      <c r="J27" s="26">
        <v>0</v>
      </c>
      <c r="K27" s="25">
        <v>0</v>
      </c>
    </row>
    <row r="28" spans="2:11" ht="15" customHeight="1">
      <c r="B28" s="28"/>
      <c r="C28" s="40">
        <v>3</v>
      </c>
      <c r="D28" s="45" t="s">
        <v>22</v>
      </c>
      <c r="E28" s="46"/>
      <c r="F28" s="30">
        <f>SUM(F29:F31)</f>
        <v>0</v>
      </c>
      <c r="G28" s="30">
        <f>SUM(G29:G31)</f>
        <v>0</v>
      </c>
      <c r="H28" s="30">
        <f t="shared" ref="H28:K28" si="3">SUM(H29:H31)</f>
        <v>0</v>
      </c>
      <c r="I28" s="30">
        <f>SUM(I29:I31)</f>
        <v>0</v>
      </c>
      <c r="J28" s="30">
        <f t="shared" si="3"/>
        <v>0</v>
      </c>
      <c r="K28" s="30">
        <f t="shared" si="3"/>
        <v>0</v>
      </c>
    </row>
    <row r="29" spans="2:11" ht="22.5" customHeight="1">
      <c r="B29" s="28"/>
      <c r="C29" s="40"/>
      <c r="D29" s="38">
        <v>2</v>
      </c>
      <c r="E29" s="38" t="s">
        <v>79</v>
      </c>
      <c r="F29" s="26">
        <v>0</v>
      </c>
      <c r="G29" s="26">
        <v>0</v>
      </c>
      <c r="H29" s="26">
        <v>0</v>
      </c>
      <c r="I29" s="26">
        <v>0</v>
      </c>
      <c r="J29" s="26">
        <v>0</v>
      </c>
      <c r="K29" s="25">
        <v>0</v>
      </c>
    </row>
    <row r="30" spans="2:11" ht="22.5" customHeight="1">
      <c r="B30" s="28"/>
      <c r="C30" s="40"/>
      <c r="D30" s="38">
        <v>3</v>
      </c>
      <c r="E30" s="38" t="s">
        <v>80</v>
      </c>
      <c r="F30" s="26">
        <v>0</v>
      </c>
      <c r="G30" s="26">
        <v>0</v>
      </c>
      <c r="H30" s="26">
        <v>0</v>
      </c>
      <c r="I30" s="26">
        <v>0</v>
      </c>
      <c r="J30" s="26">
        <v>0</v>
      </c>
      <c r="K30" s="25">
        <v>0</v>
      </c>
    </row>
    <row r="31" spans="2:11" ht="22.5" customHeight="1">
      <c r="B31" s="28"/>
      <c r="C31" s="10"/>
      <c r="D31" s="27">
        <v>4</v>
      </c>
      <c r="E31" s="38" t="s">
        <v>81</v>
      </c>
      <c r="F31" s="26">
        <v>0</v>
      </c>
      <c r="G31" s="26">
        <v>0</v>
      </c>
      <c r="H31" s="26">
        <v>0</v>
      </c>
      <c r="I31" s="26">
        <v>0</v>
      </c>
      <c r="J31" s="26">
        <v>0</v>
      </c>
      <c r="K31" s="25">
        <v>0</v>
      </c>
    </row>
    <row r="32" spans="2:11" ht="15" customHeight="1">
      <c r="B32" s="28"/>
      <c r="C32" s="40">
        <v>4</v>
      </c>
      <c r="D32" s="45" t="s">
        <v>23</v>
      </c>
      <c r="E32" s="46"/>
      <c r="F32" s="30">
        <f t="shared" ref="F32:K32" si="4">SUM(F33:F43)</f>
        <v>0</v>
      </c>
      <c r="G32" s="30">
        <f t="shared" si="4"/>
        <v>0</v>
      </c>
      <c r="H32" s="30">
        <f t="shared" si="4"/>
        <v>0</v>
      </c>
      <c r="I32" s="30">
        <f t="shared" si="4"/>
        <v>0</v>
      </c>
      <c r="J32" s="30">
        <f t="shared" si="4"/>
        <v>0</v>
      </c>
      <c r="K32" s="30">
        <f t="shared" si="4"/>
        <v>0</v>
      </c>
    </row>
    <row r="33" spans="2:11" ht="14.25" customHeight="1">
      <c r="B33" s="28"/>
      <c r="C33" s="10"/>
      <c r="D33" s="10">
        <v>1</v>
      </c>
      <c r="E33" s="10" t="s">
        <v>82</v>
      </c>
      <c r="F33" s="26">
        <v>0</v>
      </c>
      <c r="G33" s="26">
        <v>0</v>
      </c>
      <c r="H33" s="26">
        <v>0</v>
      </c>
      <c r="I33" s="26">
        <v>0</v>
      </c>
      <c r="J33" s="26">
        <v>0</v>
      </c>
      <c r="K33" s="25">
        <v>0</v>
      </c>
    </row>
    <row r="34" spans="2:11" ht="23.25" customHeight="1">
      <c r="B34" s="28"/>
      <c r="C34" s="10"/>
      <c r="D34" s="10">
        <v>2</v>
      </c>
      <c r="E34" s="10" t="s">
        <v>83</v>
      </c>
      <c r="F34" s="26">
        <v>0</v>
      </c>
      <c r="G34" s="26">
        <v>0</v>
      </c>
      <c r="H34" s="26">
        <v>0</v>
      </c>
      <c r="I34" s="26">
        <v>0</v>
      </c>
      <c r="J34" s="26">
        <v>0</v>
      </c>
      <c r="K34" s="25">
        <v>0</v>
      </c>
    </row>
    <row r="35" spans="2:11" ht="22.5">
      <c r="B35" s="28"/>
      <c r="C35" s="10"/>
      <c r="D35" s="10">
        <v>3</v>
      </c>
      <c r="E35" s="10" t="s">
        <v>84</v>
      </c>
      <c r="F35" s="26">
        <v>0</v>
      </c>
      <c r="G35" s="26">
        <v>0</v>
      </c>
      <c r="H35" s="26">
        <v>0</v>
      </c>
      <c r="I35" s="26">
        <v>0</v>
      </c>
      <c r="J35" s="26">
        <v>0</v>
      </c>
      <c r="K35" s="25">
        <v>0</v>
      </c>
    </row>
    <row r="36" spans="2:11" ht="22.5">
      <c r="B36" s="28"/>
      <c r="C36" s="10"/>
      <c r="D36" s="10">
        <v>4</v>
      </c>
      <c r="E36" s="10" t="s">
        <v>85</v>
      </c>
      <c r="F36" s="26">
        <v>0</v>
      </c>
      <c r="G36" s="26">
        <v>0</v>
      </c>
      <c r="H36" s="26">
        <v>0</v>
      </c>
      <c r="I36" s="26">
        <v>0</v>
      </c>
      <c r="J36" s="26">
        <v>0</v>
      </c>
      <c r="K36" s="25">
        <v>0</v>
      </c>
    </row>
    <row r="37" spans="2:11" ht="20.25" customHeight="1">
      <c r="B37" s="28"/>
      <c r="C37" s="10"/>
      <c r="D37" s="10">
        <v>5</v>
      </c>
      <c r="E37" s="10" t="s">
        <v>86</v>
      </c>
      <c r="F37" s="26">
        <v>0</v>
      </c>
      <c r="G37" s="26">
        <v>0</v>
      </c>
      <c r="H37" s="26">
        <v>0</v>
      </c>
      <c r="I37" s="26">
        <v>0</v>
      </c>
      <c r="J37" s="26">
        <v>0</v>
      </c>
      <c r="K37" s="25">
        <v>0</v>
      </c>
    </row>
    <row r="38" spans="2:11" ht="22.5" customHeight="1">
      <c r="B38" s="28"/>
      <c r="C38" s="10"/>
      <c r="D38" s="10">
        <v>6</v>
      </c>
      <c r="E38" s="10" t="s">
        <v>87</v>
      </c>
      <c r="F38" s="26">
        <v>0</v>
      </c>
      <c r="G38" s="26">
        <v>0</v>
      </c>
      <c r="H38" s="26">
        <v>0</v>
      </c>
      <c r="I38" s="26">
        <v>0</v>
      </c>
      <c r="J38" s="26">
        <v>0</v>
      </c>
      <c r="K38" s="25">
        <v>0</v>
      </c>
    </row>
    <row r="39" spans="2:11" ht="33" customHeight="1">
      <c r="B39" s="28"/>
      <c r="C39" s="10"/>
      <c r="D39" s="10">
        <v>7</v>
      </c>
      <c r="E39" s="10" t="s">
        <v>88</v>
      </c>
      <c r="F39" s="26">
        <v>0</v>
      </c>
      <c r="G39" s="26">
        <v>0</v>
      </c>
      <c r="H39" s="26">
        <v>0</v>
      </c>
      <c r="I39" s="26">
        <v>0</v>
      </c>
      <c r="J39" s="26">
        <v>0</v>
      </c>
      <c r="K39" s="25">
        <v>0</v>
      </c>
    </row>
    <row r="40" spans="2:11" ht="21.75" customHeight="1">
      <c r="B40" s="28"/>
      <c r="C40" s="10"/>
      <c r="D40" s="10">
        <v>8</v>
      </c>
      <c r="E40" s="10" t="s">
        <v>89</v>
      </c>
      <c r="F40" s="26">
        <v>0</v>
      </c>
      <c r="G40" s="26">
        <v>0</v>
      </c>
      <c r="H40" s="26">
        <v>0</v>
      </c>
      <c r="I40" s="26">
        <v>0</v>
      </c>
      <c r="J40" s="26">
        <v>0</v>
      </c>
      <c r="K40" s="25">
        <v>0</v>
      </c>
    </row>
    <row r="41" spans="2:11" ht="21.75" customHeight="1">
      <c r="B41" s="28"/>
      <c r="C41" s="10"/>
      <c r="D41" s="10">
        <v>9</v>
      </c>
      <c r="E41" s="10" t="s">
        <v>90</v>
      </c>
      <c r="F41" s="26">
        <v>0</v>
      </c>
      <c r="G41" s="26">
        <v>0</v>
      </c>
      <c r="H41" s="26">
        <v>0</v>
      </c>
      <c r="I41" s="26">
        <v>0</v>
      </c>
      <c r="J41" s="26">
        <v>0</v>
      </c>
      <c r="K41" s="25">
        <v>0</v>
      </c>
    </row>
    <row r="42" spans="2:11" ht="21.75" customHeight="1">
      <c r="B42" s="28"/>
      <c r="C42" s="10"/>
      <c r="D42" s="10">
        <v>10</v>
      </c>
      <c r="E42" s="10" t="s">
        <v>91</v>
      </c>
      <c r="F42" s="26">
        <v>0</v>
      </c>
      <c r="G42" s="26">
        <v>0</v>
      </c>
      <c r="H42" s="26">
        <v>0</v>
      </c>
      <c r="I42" s="26">
        <v>0</v>
      </c>
      <c r="J42" s="26">
        <v>0</v>
      </c>
      <c r="K42" s="25">
        <v>0</v>
      </c>
    </row>
    <row r="43" spans="2:11" ht="22.5">
      <c r="B43" s="28"/>
      <c r="C43" s="10"/>
      <c r="D43" s="10">
        <v>11</v>
      </c>
      <c r="E43" s="10" t="s">
        <v>92</v>
      </c>
      <c r="F43" s="26">
        <v>0</v>
      </c>
      <c r="G43" s="26">
        <v>0</v>
      </c>
      <c r="H43" s="26">
        <v>0</v>
      </c>
      <c r="I43" s="26">
        <v>0</v>
      </c>
      <c r="J43" s="26">
        <v>0</v>
      </c>
      <c r="K43" s="25">
        <v>0</v>
      </c>
    </row>
    <row r="44" spans="2:11" ht="15" customHeight="1">
      <c r="B44" s="28"/>
      <c r="C44" s="40">
        <v>5</v>
      </c>
      <c r="D44" s="45" t="s">
        <v>24</v>
      </c>
      <c r="E44" s="46"/>
      <c r="F44" s="30">
        <f t="shared" ref="F44:K44" si="5">SUM(F45:F49)</f>
        <v>145279765.44999999</v>
      </c>
      <c r="G44" s="30">
        <f t="shared" si="5"/>
        <v>12425783.059999999</v>
      </c>
      <c r="H44" s="30">
        <f t="shared" si="5"/>
        <v>157705548.50999999</v>
      </c>
      <c r="I44" s="30">
        <f t="shared" si="5"/>
        <v>157705548.50999999</v>
      </c>
      <c r="J44" s="30">
        <f t="shared" si="5"/>
        <v>135155644.39000002</v>
      </c>
      <c r="K44" s="30">
        <f t="shared" si="5"/>
        <v>0</v>
      </c>
    </row>
    <row r="45" spans="2:11" ht="22.5">
      <c r="B45" s="28"/>
      <c r="C45" s="10"/>
      <c r="D45" s="10">
        <v>1</v>
      </c>
      <c r="E45" s="10" t="s">
        <v>93</v>
      </c>
      <c r="F45" s="26">
        <v>888000</v>
      </c>
      <c r="G45" s="42">
        <v>-626387.80000000005</v>
      </c>
      <c r="H45" s="26">
        <f>+F45+G45</f>
        <v>261612.19999999995</v>
      </c>
      <c r="I45" s="26">
        <v>261612.2</v>
      </c>
      <c r="J45" s="26">
        <v>189612.2</v>
      </c>
      <c r="K45" s="25">
        <f>+H45-I45</f>
        <v>0</v>
      </c>
    </row>
    <row r="46" spans="2:11" ht="15" customHeight="1">
      <c r="B46" s="28"/>
      <c r="C46" s="10"/>
      <c r="D46" s="10">
        <v>2</v>
      </c>
      <c r="E46" s="10" t="s">
        <v>94</v>
      </c>
      <c r="F46" s="26">
        <v>104415608.45</v>
      </c>
      <c r="G46" s="26">
        <v>6059137.7999999998</v>
      </c>
      <c r="H46" s="26">
        <f t="shared" ref="H46:H49" si="6">+F46+G46</f>
        <v>110474746.25</v>
      </c>
      <c r="I46" s="26">
        <v>110474746.25</v>
      </c>
      <c r="J46" s="26">
        <v>108330605.79000001</v>
      </c>
      <c r="K46" s="25">
        <f t="shared" ref="K46:K49" si="7">+H46-I46</f>
        <v>0</v>
      </c>
    </row>
    <row r="47" spans="2:11" ht="22.5" customHeight="1">
      <c r="B47" s="28"/>
      <c r="C47" s="10"/>
      <c r="D47" s="10">
        <v>3</v>
      </c>
      <c r="E47" s="10" t="s">
        <v>95</v>
      </c>
      <c r="F47" s="26">
        <v>900000</v>
      </c>
      <c r="G47" s="42">
        <v>-71147</v>
      </c>
      <c r="H47" s="26">
        <f t="shared" si="6"/>
        <v>828853</v>
      </c>
      <c r="I47" s="26">
        <v>828853</v>
      </c>
      <c r="J47" s="26">
        <v>603853</v>
      </c>
      <c r="K47" s="25">
        <f t="shared" si="7"/>
        <v>0</v>
      </c>
    </row>
    <row r="48" spans="2:11" ht="22.5">
      <c r="B48" s="28"/>
      <c r="C48" s="10"/>
      <c r="D48" s="10">
        <v>4</v>
      </c>
      <c r="E48" s="10" t="s">
        <v>96</v>
      </c>
      <c r="F48" s="26">
        <v>17980089</v>
      </c>
      <c r="G48" s="26">
        <v>4532585.0199999996</v>
      </c>
      <c r="H48" s="26">
        <f t="shared" si="6"/>
        <v>22512674.02</v>
      </c>
      <c r="I48" s="26">
        <v>22512674.02</v>
      </c>
      <c r="J48" s="26">
        <v>20577869.68</v>
      </c>
      <c r="K48" s="25">
        <f t="shared" si="7"/>
        <v>0</v>
      </c>
    </row>
    <row r="49" spans="2:11">
      <c r="B49" s="28"/>
      <c r="C49" s="10"/>
      <c r="D49" s="10">
        <v>5</v>
      </c>
      <c r="E49" s="10" t="s">
        <v>97</v>
      </c>
      <c r="F49" s="26">
        <v>21096068</v>
      </c>
      <c r="G49" s="26">
        <v>2531595.04</v>
      </c>
      <c r="H49" s="26">
        <f t="shared" si="6"/>
        <v>23627663.039999999</v>
      </c>
      <c r="I49" s="26">
        <v>23627663.039999999</v>
      </c>
      <c r="J49" s="26">
        <v>5453703.7199999997</v>
      </c>
      <c r="K49" s="25">
        <f t="shared" si="7"/>
        <v>0</v>
      </c>
    </row>
    <row r="50" spans="2:11" ht="15.75" customHeight="1">
      <c r="B50" s="28"/>
      <c r="C50" s="40">
        <v>6</v>
      </c>
      <c r="D50" s="45" t="s">
        <v>25</v>
      </c>
      <c r="E50" s="46"/>
      <c r="F50" s="30">
        <f t="shared" ref="F50:K50" si="8">SUM(F51:F57)</f>
        <v>0</v>
      </c>
      <c r="G50" s="30">
        <f t="shared" si="8"/>
        <v>0</v>
      </c>
      <c r="H50" s="30">
        <f t="shared" si="8"/>
        <v>0</v>
      </c>
      <c r="I50" s="30">
        <f t="shared" si="8"/>
        <v>0</v>
      </c>
      <c r="J50" s="30">
        <f t="shared" si="8"/>
        <v>0</v>
      </c>
      <c r="K50" s="30">
        <f t="shared" si="8"/>
        <v>0</v>
      </c>
    </row>
    <row r="51" spans="2:11" ht="12" customHeight="1">
      <c r="B51" s="28"/>
      <c r="C51" s="10"/>
      <c r="D51" s="10">
        <v>1</v>
      </c>
      <c r="E51" s="10" t="s">
        <v>101</v>
      </c>
      <c r="F51" s="26">
        <v>0</v>
      </c>
      <c r="G51" s="26">
        <v>0</v>
      </c>
      <c r="H51" s="26">
        <v>0</v>
      </c>
      <c r="I51" s="26">
        <v>0</v>
      </c>
      <c r="J51" s="26">
        <v>0</v>
      </c>
      <c r="K51" s="25">
        <v>0</v>
      </c>
    </row>
    <row r="52" spans="2:11">
      <c r="B52" s="28"/>
      <c r="C52" s="10"/>
      <c r="D52" s="10">
        <v>2</v>
      </c>
      <c r="E52" s="10" t="s">
        <v>102</v>
      </c>
      <c r="F52" s="26">
        <v>0</v>
      </c>
      <c r="G52" s="26">
        <v>0</v>
      </c>
      <c r="H52" s="26">
        <v>0</v>
      </c>
      <c r="I52" s="26">
        <v>0</v>
      </c>
      <c r="J52" s="26">
        <v>0</v>
      </c>
      <c r="K52" s="25">
        <v>0</v>
      </c>
    </row>
    <row r="53" spans="2:11" ht="22.5">
      <c r="B53" s="28"/>
      <c r="C53" s="10"/>
      <c r="D53" s="10">
        <v>3</v>
      </c>
      <c r="E53" s="10" t="s">
        <v>103</v>
      </c>
      <c r="F53" s="26">
        <v>0</v>
      </c>
      <c r="G53" s="26">
        <v>0</v>
      </c>
      <c r="H53" s="26">
        <v>0</v>
      </c>
      <c r="I53" s="26">
        <v>0</v>
      </c>
      <c r="J53" s="26">
        <v>0</v>
      </c>
      <c r="K53" s="25">
        <v>0</v>
      </c>
    </row>
    <row r="54" spans="2:11" ht="12" customHeight="1">
      <c r="B54" s="28"/>
      <c r="C54" s="10"/>
      <c r="D54" s="10">
        <v>4</v>
      </c>
      <c r="E54" s="10" t="s">
        <v>104</v>
      </c>
      <c r="F54" s="26">
        <v>0</v>
      </c>
      <c r="G54" s="26">
        <v>0</v>
      </c>
      <c r="H54" s="26">
        <v>0</v>
      </c>
      <c r="I54" s="26">
        <v>0</v>
      </c>
      <c r="J54" s="26">
        <v>0</v>
      </c>
      <c r="K54" s="25">
        <v>0</v>
      </c>
    </row>
    <row r="55" spans="2:11" ht="22.5">
      <c r="B55" s="28"/>
      <c r="C55" s="10"/>
      <c r="D55" s="10">
        <v>5</v>
      </c>
      <c r="E55" s="10" t="s">
        <v>105</v>
      </c>
      <c r="F55" s="26">
        <v>0</v>
      </c>
      <c r="G55" s="26">
        <v>0</v>
      </c>
      <c r="H55" s="26">
        <v>0</v>
      </c>
      <c r="I55" s="26">
        <v>0</v>
      </c>
      <c r="J55" s="26">
        <v>0</v>
      </c>
      <c r="K55" s="25">
        <v>0</v>
      </c>
    </row>
    <row r="56" spans="2:11">
      <c r="B56" s="28"/>
      <c r="C56" s="10"/>
      <c r="D56" s="10">
        <v>6</v>
      </c>
      <c r="E56" s="10" t="s">
        <v>106</v>
      </c>
      <c r="F56" s="26">
        <v>0</v>
      </c>
      <c r="G56" s="26">
        <v>0</v>
      </c>
      <c r="H56" s="26">
        <v>0</v>
      </c>
      <c r="I56" s="26">
        <v>0</v>
      </c>
      <c r="J56" s="26">
        <v>0</v>
      </c>
      <c r="K56" s="25">
        <v>0</v>
      </c>
    </row>
    <row r="57" spans="2:11" ht="33.75">
      <c r="B57" s="28"/>
      <c r="C57" s="10"/>
      <c r="D57" s="10">
        <v>7</v>
      </c>
      <c r="E57" s="10" t="s">
        <v>107</v>
      </c>
      <c r="F57" s="26">
        <v>0</v>
      </c>
      <c r="G57" s="26">
        <v>0</v>
      </c>
      <c r="H57" s="26">
        <v>0</v>
      </c>
      <c r="I57" s="26">
        <v>0</v>
      </c>
      <c r="J57" s="26">
        <v>0</v>
      </c>
      <c r="K57" s="25">
        <v>0</v>
      </c>
    </row>
    <row r="58" spans="2:11">
      <c r="B58" s="28"/>
      <c r="C58" s="40">
        <v>7</v>
      </c>
      <c r="D58" s="45" t="s">
        <v>26</v>
      </c>
      <c r="E58" s="46"/>
      <c r="F58" s="30">
        <f>SUM(F59:F61)</f>
        <v>0</v>
      </c>
      <c r="G58" s="30">
        <f t="shared" ref="G58:K58" si="9">SUM(G59:G61)</f>
        <v>0</v>
      </c>
      <c r="H58" s="30">
        <f>SUM(H59:H61)</f>
        <v>0</v>
      </c>
      <c r="I58" s="30">
        <f t="shared" si="9"/>
        <v>0</v>
      </c>
      <c r="J58" s="30">
        <f>SUM(J59:J61)</f>
        <v>0</v>
      </c>
      <c r="K58" s="30">
        <f t="shared" si="9"/>
        <v>0</v>
      </c>
    </row>
    <row r="59" spans="2:11">
      <c r="B59" s="28"/>
      <c r="C59" s="10"/>
      <c r="D59" s="10">
        <v>1</v>
      </c>
      <c r="E59" s="10" t="s">
        <v>98</v>
      </c>
      <c r="F59" s="26">
        <v>0</v>
      </c>
      <c r="G59" s="26">
        <v>0</v>
      </c>
      <c r="H59" s="26">
        <v>0</v>
      </c>
      <c r="I59" s="26">
        <v>0</v>
      </c>
      <c r="J59" s="26">
        <v>0</v>
      </c>
      <c r="K59" s="25">
        <v>0</v>
      </c>
    </row>
    <row r="60" spans="2:11" ht="22.5">
      <c r="B60" s="28"/>
      <c r="C60" s="10"/>
      <c r="D60" s="10">
        <v>2</v>
      </c>
      <c r="E60" s="10" t="s">
        <v>99</v>
      </c>
      <c r="F60" s="26">
        <v>0</v>
      </c>
      <c r="G60" s="26">
        <v>0</v>
      </c>
      <c r="H60" s="26">
        <v>0</v>
      </c>
      <c r="I60" s="26">
        <v>0</v>
      </c>
      <c r="J60" s="26">
        <v>0</v>
      </c>
      <c r="K60" s="25">
        <v>0</v>
      </c>
    </row>
    <row r="61" spans="2:11" ht="22.5">
      <c r="B61" s="28"/>
      <c r="C61" s="10"/>
      <c r="D61" s="10">
        <v>3</v>
      </c>
      <c r="E61" s="10" t="s">
        <v>100</v>
      </c>
      <c r="F61" s="26">
        <v>0</v>
      </c>
      <c r="G61" s="26">
        <v>0</v>
      </c>
      <c r="H61" s="26">
        <v>0</v>
      </c>
      <c r="I61" s="26">
        <v>0</v>
      </c>
      <c r="J61" s="26">
        <v>0</v>
      </c>
      <c r="K61" s="25">
        <v>0</v>
      </c>
    </row>
    <row r="62" spans="2:11" ht="15" customHeight="1">
      <c r="B62" s="28"/>
      <c r="C62" s="40">
        <v>8</v>
      </c>
      <c r="D62" s="45" t="s">
        <v>27</v>
      </c>
      <c r="E62" s="46"/>
      <c r="F62" s="30">
        <f t="shared" ref="F62:K62" si="10">SUM(F63:F65)</f>
        <v>0</v>
      </c>
      <c r="G62" s="30">
        <f t="shared" si="10"/>
        <v>0</v>
      </c>
      <c r="H62" s="30">
        <f t="shared" si="10"/>
        <v>0</v>
      </c>
      <c r="I62" s="30">
        <f t="shared" si="10"/>
        <v>0</v>
      </c>
      <c r="J62" s="30">
        <f t="shared" si="10"/>
        <v>0</v>
      </c>
      <c r="K62" s="30">
        <f t="shared" si="10"/>
        <v>0</v>
      </c>
    </row>
    <row r="63" spans="2:11" ht="13.5" customHeight="1">
      <c r="B63" s="28"/>
      <c r="C63" s="10"/>
      <c r="D63" s="10">
        <v>2</v>
      </c>
      <c r="E63" s="10" t="s">
        <v>108</v>
      </c>
      <c r="F63" s="26">
        <v>0</v>
      </c>
      <c r="G63" s="26">
        <v>0</v>
      </c>
      <c r="H63" s="26">
        <v>0</v>
      </c>
      <c r="I63" s="26">
        <v>0</v>
      </c>
      <c r="J63" s="26">
        <v>0</v>
      </c>
      <c r="K63" s="25">
        <v>0</v>
      </c>
    </row>
    <row r="64" spans="2:11">
      <c r="B64" s="28"/>
      <c r="C64" s="10"/>
      <c r="D64" s="10">
        <v>3</v>
      </c>
      <c r="E64" s="10" t="s">
        <v>109</v>
      </c>
      <c r="F64" s="26">
        <v>0</v>
      </c>
      <c r="G64" s="26">
        <v>0</v>
      </c>
      <c r="H64" s="26">
        <v>0</v>
      </c>
      <c r="I64" s="26">
        <v>0</v>
      </c>
      <c r="J64" s="26">
        <v>0</v>
      </c>
      <c r="K64" s="25">
        <v>0</v>
      </c>
    </row>
    <row r="65" spans="2:11" ht="22.5">
      <c r="B65" s="28"/>
      <c r="C65" s="10"/>
      <c r="D65" s="10">
        <v>9</v>
      </c>
      <c r="E65" s="10" t="s">
        <v>110</v>
      </c>
      <c r="F65" s="26">
        <v>0</v>
      </c>
      <c r="G65" s="26">
        <v>0</v>
      </c>
      <c r="H65" s="26">
        <v>0</v>
      </c>
      <c r="I65" s="26">
        <v>0</v>
      </c>
      <c r="J65" s="26">
        <v>0</v>
      </c>
      <c r="K65" s="25">
        <v>0</v>
      </c>
    </row>
    <row r="66" spans="2:11" ht="15" customHeight="1">
      <c r="B66" s="28"/>
      <c r="C66" s="40">
        <v>9</v>
      </c>
      <c r="D66" s="45" t="s">
        <v>28</v>
      </c>
      <c r="E66" s="46"/>
      <c r="F66" s="30">
        <f>SUM(F67:F70)</f>
        <v>0</v>
      </c>
      <c r="G66" s="30">
        <f>SUM(G67:G70)</f>
        <v>0</v>
      </c>
      <c r="H66" s="30">
        <f t="shared" ref="H66:K66" si="11">SUM(H67:H70)</f>
        <v>0</v>
      </c>
      <c r="I66" s="30">
        <f t="shared" si="11"/>
        <v>0</v>
      </c>
      <c r="J66" s="30">
        <f t="shared" si="11"/>
        <v>0</v>
      </c>
      <c r="K66" s="30">
        <f t="shared" si="11"/>
        <v>0</v>
      </c>
    </row>
    <row r="67" spans="2:11" ht="12" customHeight="1">
      <c r="B67" s="28"/>
      <c r="C67" s="40"/>
      <c r="D67" s="10">
        <v>1</v>
      </c>
      <c r="E67" s="10" t="s">
        <v>111</v>
      </c>
      <c r="F67" s="26">
        <v>0</v>
      </c>
      <c r="G67" s="26">
        <v>0</v>
      </c>
      <c r="H67" s="26">
        <v>0</v>
      </c>
      <c r="I67" s="26">
        <v>0</v>
      </c>
      <c r="J67" s="26">
        <v>0</v>
      </c>
      <c r="K67" s="25">
        <v>0</v>
      </c>
    </row>
    <row r="68" spans="2:11">
      <c r="B68" s="28"/>
      <c r="C68" s="40"/>
      <c r="D68" s="10">
        <v>2</v>
      </c>
      <c r="E68" s="10" t="s">
        <v>112</v>
      </c>
      <c r="F68" s="26">
        <v>0</v>
      </c>
      <c r="G68" s="26">
        <v>0</v>
      </c>
      <c r="H68" s="26">
        <v>0</v>
      </c>
      <c r="I68" s="26">
        <v>0</v>
      </c>
      <c r="J68" s="26">
        <v>0</v>
      </c>
      <c r="K68" s="25">
        <v>0</v>
      </c>
    </row>
    <row r="69" spans="2:11" ht="22.5">
      <c r="B69" s="28"/>
      <c r="C69" s="40"/>
      <c r="D69" s="10">
        <v>5</v>
      </c>
      <c r="E69" s="10" t="s">
        <v>113</v>
      </c>
      <c r="F69" s="26">
        <v>0</v>
      </c>
      <c r="G69" s="26">
        <v>0</v>
      </c>
      <c r="H69" s="26">
        <v>0</v>
      </c>
      <c r="I69" s="26">
        <v>0</v>
      </c>
      <c r="J69" s="26">
        <v>0</v>
      </c>
      <c r="K69" s="25">
        <v>0</v>
      </c>
    </row>
    <row r="70" spans="2:11">
      <c r="B70" s="28"/>
      <c r="C70" s="40"/>
      <c r="D70" s="10">
        <v>6</v>
      </c>
      <c r="E70" s="10" t="s">
        <v>114</v>
      </c>
      <c r="F70" s="26">
        <v>0</v>
      </c>
      <c r="G70" s="26">
        <v>0</v>
      </c>
      <c r="H70" s="26">
        <v>0</v>
      </c>
      <c r="I70" s="26">
        <v>0</v>
      </c>
      <c r="J70" s="26">
        <v>0</v>
      </c>
      <c r="K70" s="25">
        <v>0</v>
      </c>
    </row>
    <row r="71" spans="2:11">
      <c r="B71" s="28"/>
      <c r="C71" s="40">
        <v>10</v>
      </c>
      <c r="D71" s="45" t="s">
        <v>29</v>
      </c>
      <c r="E71" s="46"/>
      <c r="F71" s="30">
        <f>SUM(F72:F78)</f>
        <v>0</v>
      </c>
      <c r="G71" s="30">
        <f t="shared" ref="G71:K71" si="12">SUM(G72:G78)</f>
        <v>0</v>
      </c>
      <c r="H71" s="30">
        <f>SUM(H72:H78)</f>
        <v>0</v>
      </c>
      <c r="I71" s="30">
        <f t="shared" si="12"/>
        <v>0</v>
      </c>
      <c r="J71" s="30">
        <f t="shared" si="12"/>
        <v>0</v>
      </c>
      <c r="K71" s="30">
        <f t="shared" si="12"/>
        <v>0</v>
      </c>
    </row>
    <row r="72" spans="2:11" ht="22.5">
      <c r="B72" s="28"/>
      <c r="C72" s="10"/>
      <c r="D72" s="10">
        <v>1</v>
      </c>
      <c r="E72" s="10" t="s">
        <v>115</v>
      </c>
      <c r="F72" s="26">
        <v>0</v>
      </c>
      <c r="G72" s="26">
        <v>0</v>
      </c>
      <c r="H72" s="26">
        <v>0</v>
      </c>
      <c r="I72" s="26">
        <v>0</v>
      </c>
      <c r="J72" s="26">
        <v>0</v>
      </c>
      <c r="K72" s="25">
        <v>0</v>
      </c>
    </row>
    <row r="73" spans="2:11" ht="22.5">
      <c r="B73" s="28"/>
      <c r="C73" s="10"/>
      <c r="D73" s="10">
        <v>2</v>
      </c>
      <c r="E73" s="10" t="s">
        <v>116</v>
      </c>
      <c r="F73" s="26">
        <v>0</v>
      </c>
      <c r="G73" s="26">
        <v>0</v>
      </c>
      <c r="H73" s="26">
        <v>0</v>
      </c>
      <c r="I73" s="26">
        <v>0</v>
      </c>
      <c r="J73" s="26">
        <v>0</v>
      </c>
      <c r="K73" s="25">
        <v>0</v>
      </c>
    </row>
    <row r="74" spans="2:11" ht="22.5">
      <c r="B74" s="28"/>
      <c r="C74" s="10"/>
      <c r="D74" s="10">
        <v>3</v>
      </c>
      <c r="E74" s="10" t="s">
        <v>117</v>
      </c>
      <c r="F74" s="26">
        <v>0</v>
      </c>
      <c r="G74" s="26">
        <v>0</v>
      </c>
      <c r="H74" s="26">
        <v>0</v>
      </c>
      <c r="I74" s="26">
        <v>0</v>
      </c>
      <c r="J74" s="26">
        <v>0</v>
      </c>
      <c r="K74" s="25">
        <v>0</v>
      </c>
    </row>
    <row r="75" spans="2:11">
      <c r="B75" s="28"/>
      <c r="C75" s="10"/>
      <c r="D75" s="10">
        <v>4</v>
      </c>
      <c r="E75" s="10" t="s">
        <v>118</v>
      </c>
      <c r="F75" s="26">
        <v>0</v>
      </c>
      <c r="G75" s="26">
        <v>0</v>
      </c>
      <c r="H75" s="26">
        <v>0</v>
      </c>
      <c r="I75" s="26">
        <v>0</v>
      </c>
      <c r="J75" s="26">
        <v>0</v>
      </c>
      <c r="K75" s="25">
        <v>0</v>
      </c>
    </row>
    <row r="76" spans="2:11" ht="22.5">
      <c r="B76" s="28"/>
      <c r="C76" s="10"/>
      <c r="D76" s="10">
        <v>5</v>
      </c>
      <c r="E76" s="10" t="s">
        <v>119</v>
      </c>
      <c r="F76" s="26">
        <v>0</v>
      </c>
      <c r="G76" s="26">
        <v>0</v>
      </c>
      <c r="H76" s="26">
        <v>0</v>
      </c>
      <c r="I76" s="26">
        <v>0</v>
      </c>
      <c r="J76" s="26">
        <v>0</v>
      </c>
      <c r="K76" s="25">
        <v>0</v>
      </c>
    </row>
    <row r="77" spans="2:11">
      <c r="B77" s="28"/>
      <c r="C77" s="10"/>
      <c r="D77" s="10">
        <v>6</v>
      </c>
      <c r="E77" s="10" t="s">
        <v>120</v>
      </c>
      <c r="F77" s="26">
        <v>0</v>
      </c>
      <c r="G77" s="26">
        <v>0</v>
      </c>
      <c r="H77" s="26">
        <v>0</v>
      </c>
      <c r="I77" s="26">
        <v>0</v>
      </c>
      <c r="J77" s="26">
        <v>0</v>
      </c>
      <c r="K77" s="25">
        <v>0</v>
      </c>
    </row>
    <row r="78" spans="2:11" ht="22.5">
      <c r="B78" s="28"/>
      <c r="C78" s="10"/>
      <c r="D78" s="10">
        <v>7</v>
      </c>
      <c r="E78" s="10" t="s">
        <v>121</v>
      </c>
      <c r="F78" s="26">
        <v>0</v>
      </c>
      <c r="G78" s="26">
        <v>0</v>
      </c>
      <c r="H78" s="26">
        <v>0</v>
      </c>
      <c r="I78" s="26">
        <v>0</v>
      </c>
      <c r="J78" s="26">
        <v>0</v>
      </c>
      <c r="K78" s="25">
        <v>0</v>
      </c>
    </row>
    <row r="79" spans="2:11">
      <c r="B79" s="24"/>
      <c r="C79" s="68" t="s">
        <v>47</v>
      </c>
      <c r="D79" s="68"/>
      <c r="E79" s="69"/>
      <c r="F79" s="23">
        <f t="shared" ref="F79:K79" si="13">F81+F89+F102+F114+F120+F128+F132+F136+F141+F98</f>
        <v>0</v>
      </c>
      <c r="G79" s="23">
        <f t="shared" si="13"/>
        <v>0</v>
      </c>
      <c r="H79" s="23">
        <f t="shared" si="13"/>
        <v>0</v>
      </c>
      <c r="I79" s="23">
        <f t="shared" si="13"/>
        <v>0</v>
      </c>
      <c r="J79" s="23">
        <f t="shared" si="13"/>
        <v>0</v>
      </c>
      <c r="K79" s="23">
        <f t="shared" si="13"/>
        <v>0</v>
      </c>
    </row>
    <row r="80" spans="2:11">
      <c r="F80" s="3"/>
      <c r="G80" s="3"/>
      <c r="H80" s="3"/>
      <c r="I80" s="3"/>
      <c r="J80" s="3"/>
      <c r="K80" s="3"/>
    </row>
  </sheetData>
  <mergeCells count="19">
    <mergeCell ref="C79:E79"/>
    <mergeCell ref="D50:E50"/>
    <mergeCell ref="D58:E58"/>
    <mergeCell ref="D62:E62"/>
    <mergeCell ref="D66:E66"/>
    <mergeCell ref="D71:E71"/>
    <mergeCell ref="D44:E44"/>
    <mergeCell ref="B1:K1"/>
    <mergeCell ref="B2:K2"/>
    <mergeCell ref="B3:K3"/>
    <mergeCell ref="B4:K4"/>
    <mergeCell ref="B6:E8"/>
    <mergeCell ref="F6:J6"/>
    <mergeCell ref="K6:K7"/>
    <mergeCell ref="C9:E9"/>
    <mergeCell ref="D11:E11"/>
    <mergeCell ref="D19:E19"/>
    <mergeCell ref="D28:E28"/>
    <mergeCell ref="D32:E32"/>
  </mergeCells>
  <printOptions horizontalCentered="1"/>
  <pageMargins left="0.70866141732283472" right="0.35433070866141736" top="0.62992125984251968" bottom="0.19685039370078741" header="0" footer="0"/>
  <pageSetup scale="70" orientation="landscape" horizontalDpi="300" verticalDpi="300" r:id="rId1"/>
  <headerFooter>
    <oddFooter>&amp;R&amp;10Programática/14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view="pageBreakPreview" topLeftCell="A25" zoomScaleSheetLayoutView="100" workbookViewId="0">
      <selection activeCell="A51" sqref="A51:XFD51"/>
    </sheetView>
  </sheetViews>
  <sheetFormatPr baseColWidth="10" defaultRowHeight="15"/>
  <cols>
    <col min="1" max="1" width="2.140625" style="22" customWidth="1"/>
    <col min="2" max="2" width="2.5703125" style="1" customWidth="1"/>
    <col min="3" max="3" width="3.28515625" style="1" customWidth="1"/>
    <col min="4" max="4" width="2.7109375" style="1" customWidth="1"/>
    <col min="5" max="5" width="70" style="1" customWidth="1"/>
    <col min="6" max="11" width="16.7109375" style="1" customWidth="1"/>
    <col min="12" max="12" width="1.7109375" customWidth="1"/>
  </cols>
  <sheetData>
    <row r="1" spans="2:11">
      <c r="B1" s="48" t="s">
        <v>149</v>
      </c>
      <c r="C1" s="48"/>
      <c r="D1" s="48"/>
      <c r="E1" s="48"/>
      <c r="F1" s="48"/>
      <c r="G1" s="48"/>
      <c r="H1" s="48"/>
      <c r="I1" s="48"/>
      <c r="J1" s="48"/>
      <c r="K1" s="49"/>
    </row>
    <row r="2" spans="2:11">
      <c r="B2" s="48" t="s">
        <v>153</v>
      </c>
      <c r="C2" s="48"/>
      <c r="D2" s="48"/>
      <c r="E2" s="48"/>
      <c r="F2" s="48"/>
      <c r="G2" s="48"/>
      <c r="H2" s="48"/>
      <c r="I2" s="48"/>
      <c r="J2" s="48"/>
      <c r="K2" s="48"/>
    </row>
    <row r="3" spans="2:11">
      <c r="B3" s="48" t="s">
        <v>39</v>
      </c>
      <c r="C3" s="48"/>
      <c r="D3" s="48"/>
      <c r="E3" s="48"/>
      <c r="F3" s="48"/>
      <c r="G3" s="48"/>
      <c r="H3" s="48"/>
      <c r="I3" s="48"/>
      <c r="J3" s="48"/>
      <c r="K3" s="48"/>
    </row>
    <row r="4" spans="2:11">
      <c r="B4" s="48" t="s">
        <v>154</v>
      </c>
      <c r="C4" s="48"/>
      <c r="D4" s="48"/>
      <c r="E4" s="48"/>
      <c r="F4" s="48"/>
      <c r="G4" s="48"/>
      <c r="H4" s="48"/>
      <c r="I4" s="48"/>
      <c r="J4" s="48"/>
      <c r="K4" s="49"/>
    </row>
    <row r="5" spans="2:11" s="22" customFormat="1" ht="2.25" customHeight="1" thickBot="1">
      <c r="B5" s="33"/>
      <c r="C5" s="33" t="s">
        <v>0</v>
      </c>
      <c r="D5" s="33"/>
      <c r="E5" s="33"/>
      <c r="F5" s="33"/>
      <c r="G5" s="33"/>
      <c r="H5" s="33"/>
      <c r="I5" s="33"/>
      <c r="J5" s="33"/>
      <c r="K5" s="33"/>
    </row>
    <row r="6" spans="2:11" ht="15.75" thickBot="1">
      <c r="B6" s="57" t="s">
        <v>1</v>
      </c>
      <c r="C6" s="58"/>
      <c r="D6" s="58"/>
      <c r="E6" s="59"/>
      <c r="F6" s="66" t="s">
        <v>2</v>
      </c>
      <c r="G6" s="66"/>
      <c r="H6" s="66"/>
      <c r="I6" s="66"/>
      <c r="J6" s="66"/>
      <c r="K6" s="67" t="s">
        <v>3</v>
      </c>
    </row>
    <row r="7" spans="2:11" ht="23.25" thickBot="1">
      <c r="B7" s="60"/>
      <c r="C7" s="61"/>
      <c r="D7" s="61"/>
      <c r="E7" s="62"/>
      <c r="F7" s="36" t="s">
        <v>4</v>
      </c>
      <c r="G7" s="36" t="s">
        <v>5</v>
      </c>
      <c r="H7" s="36" t="s">
        <v>6</v>
      </c>
      <c r="I7" s="36" t="s">
        <v>7</v>
      </c>
      <c r="J7" s="36" t="s">
        <v>8</v>
      </c>
      <c r="K7" s="67"/>
    </row>
    <row r="8" spans="2:11" ht="15.75" customHeight="1" thickBot="1">
      <c r="B8" s="63"/>
      <c r="C8" s="64"/>
      <c r="D8" s="64"/>
      <c r="E8" s="65"/>
      <c r="F8" s="36">
        <v>1</v>
      </c>
      <c r="G8" s="36">
        <v>2</v>
      </c>
      <c r="H8" s="36" t="s">
        <v>9</v>
      </c>
      <c r="I8" s="36">
        <v>4</v>
      </c>
      <c r="J8" s="36">
        <v>5</v>
      </c>
      <c r="K8" s="37" t="s">
        <v>10</v>
      </c>
    </row>
    <row r="9" spans="2:11" ht="12" customHeight="1">
      <c r="B9" s="6">
        <v>3</v>
      </c>
      <c r="C9" s="45" t="s">
        <v>14</v>
      </c>
      <c r="D9" s="45"/>
      <c r="E9" s="46"/>
      <c r="F9" s="35">
        <f>F11+F18+F23+F27+F31+F34+F40</f>
        <v>0</v>
      </c>
      <c r="G9" s="35">
        <f t="shared" ref="G9:K9" si="0">G11+G18+G23+G27+G31+G34+G40</f>
        <v>0</v>
      </c>
      <c r="H9" s="35">
        <f t="shared" si="0"/>
        <v>0</v>
      </c>
      <c r="I9" s="35">
        <f t="shared" si="0"/>
        <v>0</v>
      </c>
      <c r="J9" s="35">
        <f t="shared" si="0"/>
        <v>0</v>
      </c>
      <c r="K9" s="35">
        <f t="shared" si="0"/>
        <v>0</v>
      </c>
    </row>
    <row r="10" spans="2:11" ht="14.25" customHeight="1">
      <c r="B10" s="6"/>
      <c r="C10" s="19"/>
      <c r="D10" s="19"/>
      <c r="E10" s="21"/>
      <c r="F10" s="30"/>
      <c r="G10" s="30"/>
      <c r="H10" s="30"/>
      <c r="I10" s="30"/>
      <c r="J10" s="30"/>
      <c r="K10" s="30"/>
    </row>
    <row r="11" spans="2:11">
      <c r="B11" s="9"/>
      <c r="C11" s="40">
        <v>1</v>
      </c>
      <c r="D11" s="45" t="s">
        <v>30</v>
      </c>
      <c r="E11" s="46"/>
      <c r="F11" s="30">
        <f>SUM(F12:F17)</f>
        <v>0</v>
      </c>
      <c r="G11" s="30">
        <f t="shared" ref="G11:K11" si="1">SUM(G12:G17)</f>
        <v>0</v>
      </c>
      <c r="H11" s="30">
        <f>SUM(H12:H17)</f>
        <v>0</v>
      </c>
      <c r="I11" s="30">
        <f t="shared" si="1"/>
        <v>0</v>
      </c>
      <c r="J11" s="30">
        <f t="shared" si="1"/>
        <v>0</v>
      </c>
      <c r="K11" s="30">
        <f t="shared" si="1"/>
        <v>0</v>
      </c>
    </row>
    <row r="12" spans="2:11">
      <c r="B12" s="9"/>
      <c r="C12" s="10"/>
      <c r="D12" s="10">
        <v>2</v>
      </c>
      <c r="E12" s="10" t="s">
        <v>122</v>
      </c>
      <c r="F12" s="26">
        <v>0</v>
      </c>
      <c r="G12" s="26">
        <v>0</v>
      </c>
      <c r="H12" s="26">
        <v>0</v>
      </c>
      <c r="I12" s="26">
        <v>0</v>
      </c>
      <c r="J12" s="26">
        <v>0</v>
      </c>
      <c r="K12" s="25">
        <v>0</v>
      </c>
    </row>
    <row r="13" spans="2:11" ht="21.75" customHeight="1">
      <c r="B13" s="9"/>
      <c r="C13" s="10"/>
      <c r="D13" s="10">
        <v>3</v>
      </c>
      <c r="E13" s="10" t="s">
        <v>123</v>
      </c>
      <c r="F13" s="26">
        <v>0</v>
      </c>
      <c r="G13" s="26">
        <v>0</v>
      </c>
      <c r="H13" s="26">
        <v>0</v>
      </c>
      <c r="I13" s="26">
        <v>0</v>
      </c>
      <c r="J13" s="26">
        <v>0</v>
      </c>
      <c r="K13" s="25">
        <v>0</v>
      </c>
    </row>
    <row r="14" spans="2:11" ht="13.5" customHeight="1">
      <c r="B14" s="9"/>
      <c r="C14" s="10"/>
      <c r="D14" s="10">
        <v>4</v>
      </c>
      <c r="E14" s="10" t="s">
        <v>124</v>
      </c>
      <c r="F14" s="26">
        <v>0</v>
      </c>
      <c r="G14" s="26">
        <v>0</v>
      </c>
      <c r="H14" s="26">
        <v>0</v>
      </c>
      <c r="I14" s="26">
        <v>0</v>
      </c>
      <c r="J14" s="26">
        <v>0</v>
      </c>
      <c r="K14" s="25">
        <v>0</v>
      </c>
    </row>
    <row r="15" spans="2:11" ht="14.25" customHeight="1">
      <c r="B15" s="9"/>
      <c r="C15" s="10"/>
      <c r="D15" s="10">
        <v>6</v>
      </c>
      <c r="E15" s="10" t="s">
        <v>125</v>
      </c>
      <c r="F15" s="26">
        <v>0</v>
      </c>
      <c r="G15" s="26">
        <v>0</v>
      </c>
      <c r="H15" s="26">
        <v>0</v>
      </c>
      <c r="I15" s="26">
        <v>0</v>
      </c>
      <c r="J15" s="26">
        <v>0</v>
      </c>
      <c r="K15" s="25">
        <v>0</v>
      </c>
    </row>
    <row r="16" spans="2:11">
      <c r="B16" s="9"/>
      <c r="C16" s="10"/>
      <c r="D16" s="10">
        <v>11</v>
      </c>
      <c r="E16" s="10" t="s">
        <v>126</v>
      </c>
      <c r="F16" s="26">
        <v>0</v>
      </c>
      <c r="G16" s="26">
        <v>0</v>
      </c>
      <c r="H16" s="26">
        <v>0</v>
      </c>
      <c r="I16" s="26">
        <v>0</v>
      </c>
      <c r="J16" s="26">
        <v>0</v>
      </c>
      <c r="K16" s="25">
        <v>0</v>
      </c>
    </row>
    <row r="17" spans="2:11" ht="21.75" customHeight="1">
      <c r="B17" s="9"/>
      <c r="C17" s="10"/>
      <c r="D17" s="10">
        <v>12</v>
      </c>
      <c r="E17" s="10" t="s">
        <v>127</v>
      </c>
      <c r="F17" s="26">
        <v>0</v>
      </c>
      <c r="G17" s="26">
        <v>0</v>
      </c>
      <c r="H17" s="26">
        <v>0</v>
      </c>
      <c r="I17" s="26">
        <v>0</v>
      </c>
      <c r="J17" s="26">
        <v>0</v>
      </c>
      <c r="K17" s="25">
        <v>0</v>
      </c>
    </row>
    <row r="18" spans="2:11" ht="14.25" customHeight="1">
      <c r="B18" s="28"/>
      <c r="C18" s="40">
        <v>2</v>
      </c>
      <c r="D18" s="45" t="s">
        <v>31</v>
      </c>
      <c r="E18" s="46"/>
      <c r="F18" s="30">
        <f>SUM(F19:F22)</f>
        <v>0</v>
      </c>
      <c r="G18" s="30">
        <f t="shared" ref="G18:K18" si="2">SUM(G19:G22)</f>
        <v>0</v>
      </c>
      <c r="H18" s="30">
        <f>SUM(H19:H22)</f>
        <v>0</v>
      </c>
      <c r="I18" s="30">
        <f t="shared" si="2"/>
        <v>0</v>
      </c>
      <c r="J18" s="30">
        <f t="shared" si="2"/>
        <v>0</v>
      </c>
      <c r="K18" s="30">
        <f t="shared" si="2"/>
        <v>0</v>
      </c>
    </row>
    <row r="19" spans="2:11">
      <c r="B19" s="28"/>
      <c r="C19" s="10"/>
      <c r="D19" s="10">
        <v>1</v>
      </c>
      <c r="E19" s="10" t="s">
        <v>128</v>
      </c>
      <c r="F19" s="26">
        <v>0</v>
      </c>
      <c r="G19" s="26">
        <v>0</v>
      </c>
      <c r="H19" s="26">
        <v>0</v>
      </c>
      <c r="I19" s="26">
        <v>0</v>
      </c>
      <c r="J19" s="26">
        <v>0</v>
      </c>
      <c r="K19" s="25">
        <v>0</v>
      </c>
    </row>
    <row r="20" spans="2:11" ht="23.25" customHeight="1">
      <c r="B20" s="28"/>
      <c r="C20" s="10"/>
      <c r="D20" s="10">
        <v>2</v>
      </c>
      <c r="E20" s="10" t="s">
        <v>129</v>
      </c>
      <c r="F20" s="26">
        <v>0</v>
      </c>
      <c r="G20" s="26">
        <v>0</v>
      </c>
      <c r="H20" s="26">
        <v>0</v>
      </c>
      <c r="I20" s="26">
        <v>0</v>
      </c>
      <c r="J20" s="26">
        <v>0</v>
      </c>
      <c r="K20" s="25">
        <v>0</v>
      </c>
    </row>
    <row r="21" spans="2:11">
      <c r="B21" s="28"/>
      <c r="C21" s="10"/>
      <c r="D21" s="10">
        <v>6</v>
      </c>
      <c r="E21" s="10" t="s">
        <v>130</v>
      </c>
      <c r="F21" s="26">
        <v>0</v>
      </c>
      <c r="G21" s="26">
        <v>0</v>
      </c>
      <c r="H21" s="26">
        <v>0</v>
      </c>
      <c r="I21" s="26">
        <v>0</v>
      </c>
      <c r="J21" s="26">
        <v>0</v>
      </c>
      <c r="K21" s="25">
        <v>0</v>
      </c>
    </row>
    <row r="22" spans="2:11" ht="12" customHeight="1">
      <c r="B22" s="28"/>
      <c r="C22" s="10"/>
      <c r="D22" s="10">
        <v>8</v>
      </c>
      <c r="E22" s="10" t="s">
        <v>131</v>
      </c>
      <c r="F22" s="26">
        <v>0</v>
      </c>
      <c r="G22" s="26">
        <v>0</v>
      </c>
      <c r="H22" s="26">
        <v>0</v>
      </c>
      <c r="I22" s="26">
        <v>0</v>
      </c>
      <c r="J22" s="26">
        <v>0</v>
      </c>
      <c r="K22" s="25">
        <v>0</v>
      </c>
    </row>
    <row r="23" spans="2:11">
      <c r="B23" s="28"/>
      <c r="C23" s="40">
        <v>3</v>
      </c>
      <c r="D23" s="45" t="s">
        <v>32</v>
      </c>
      <c r="E23" s="46"/>
      <c r="F23" s="30">
        <f t="shared" ref="F23:K23" si="3">SUM(F24:F26)</f>
        <v>0</v>
      </c>
      <c r="G23" s="30">
        <f t="shared" si="3"/>
        <v>0</v>
      </c>
      <c r="H23" s="30">
        <f t="shared" si="3"/>
        <v>0</v>
      </c>
      <c r="I23" s="30">
        <f t="shared" si="3"/>
        <v>0</v>
      </c>
      <c r="J23" s="30">
        <f t="shared" si="3"/>
        <v>0</v>
      </c>
      <c r="K23" s="30">
        <f t="shared" si="3"/>
        <v>0</v>
      </c>
    </row>
    <row r="24" spans="2:11">
      <c r="B24" s="28"/>
      <c r="C24" s="10"/>
      <c r="D24" s="10">
        <v>1</v>
      </c>
      <c r="E24" s="10" t="s">
        <v>132</v>
      </c>
      <c r="F24" s="26">
        <v>0</v>
      </c>
      <c r="G24" s="26">
        <v>0</v>
      </c>
      <c r="H24" s="26">
        <v>0</v>
      </c>
      <c r="I24" s="26">
        <v>0</v>
      </c>
      <c r="J24" s="26">
        <v>0</v>
      </c>
      <c r="K24" s="25">
        <v>0</v>
      </c>
    </row>
    <row r="25" spans="2:11" ht="22.5">
      <c r="B25" s="28"/>
      <c r="C25" s="10"/>
      <c r="D25" s="10">
        <v>2</v>
      </c>
      <c r="E25" s="10" t="s">
        <v>133</v>
      </c>
      <c r="F25" s="26">
        <v>0</v>
      </c>
      <c r="G25" s="26">
        <v>0</v>
      </c>
      <c r="H25" s="26">
        <v>0</v>
      </c>
      <c r="I25" s="26">
        <v>0</v>
      </c>
      <c r="J25" s="26">
        <v>0</v>
      </c>
      <c r="K25" s="25">
        <v>0</v>
      </c>
    </row>
    <row r="26" spans="2:11" ht="13.5" customHeight="1">
      <c r="B26" s="28"/>
      <c r="C26" s="10"/>
      <c r="D26" s="10">
        <v>3</v>
      </c>
      <c r="E26" s="10" t="s">
        <v>134</v>
      </c>
      <c r="F26" s="26">
        <v>0</v>
      </c>
      <c r="G26" s="26">
        <v>0</v>
      </c>
      <c r="H26" s="26">
        <v>0</v>
      </c>
      <c r="I26" s="26">
        <v>0</v>
      </c>
      <c r="J26" s="26">
        <v>0</v>
      </c>
      <c r="K26" s="25">
        <v>0</v>
      </c>
    </row>
    <row r="27" spans="2:11">
      <c r="B27" s="28"/>
      <c r="C27" s="40">
        <v>4</v>
      </c>
      <c r="D27" s="45" t="s">
        <v>33</v>
      </c>
      <c r="E27" s="46"/>
      <c r="F27" s="30">
        <f t="shared" ref="F27:K27" si="4">SUM(F28:F30)</f>
        <v>0</v>
      </c>
      <c r="G27" s="30">
        <f t="shared" si="4"/>
        <v>0</v>
      </c>
      <c r="H27" s="30">
        <f t="shared" si="4"/>
        <v>0</v>
      </c>
      <c r="I27" s="30">
        <f t="shared" si="4"/>
        <v>0</v>
      </c>
      <c r="J27" s="30">
        <f t="shared" si="4"/>
        <v>0</v>
      </c>
      <c r="K27" s="30">
        <f t="shared" si="4"/>
        <v>0</v>
      </c>
    </row>
    <row r="28" spans="2:11" ht="21" customHeight="1">
      <c r="B28" s="28"/>
      <c r="C28" s="10"/>
      <c r="D28" s="10">
        <v>2</v>
      </c>
      <c r="E28" s="10" t="s">
        <v>135</v>
      </c>
      <c r="F28" s="26">
        <v>0</v>
      </c>
      <c r="G28" s="26">
        <v>0</v>
      </c>
      <c r="H28" s="26">
        <v>0</v>
      </c>
      <c r="I28" s="26">
        <v>0</v>
      </c>
      <c r="J28" s="26">
        <v>0</v>
      </c>
      <c r="K28" s="25">
        <v>0</v>
      </c>
    </row>
    <row r="29" spans="2:11" ht="12.75" customHeight="1">
      <c r="B29" s="28"/>
      <c r="C29" s="10"/>
      <c r="D29" s="10">
        <v>6</v>
      </c>
      <c r="E29" s="10" t="s">
        <v>136</v>
      </c>
      <c r="F29" s="26">
        <v>0</v>
      </c>
      <c r="G29" s="26">
        <v>0</v>
      </c>
      <c r="H29" s="26">
        <v>0</v>
      </c>
      <c r="I29" s="26">
        <v>0</v>
      </c>
      <c r="J29" s="26">
        <v>0</v>
      </c>
      <c r="K29" s="25">
        <v>0</v>
      </c>
    </row>
    <row r="30" spans="2:11" ht="15" customHeight="1">
      <c r="B30" s="28"/>
      <c r="C30" s="10"/>
      <c r="D30" s="10">
        <v>8</v>
      </c>
      <c r="E30" s="10" t="s">
        <v>137</v>
      </c>
      <c r="F30" s="26">
        <v>0</v>
      </c>
      <c r="G30" s="26">
        <v>0</v>
      </c>
      <c r="H30" s="26">
        <v>0</v>
      </c>
      <c r="I30" s="26">
        <v>0</v>
      </c>
      <c r="J30" s="26">
        <v>0</v>
      </c>
      <c r="K30" s="25">
        <v>0</v>
      </c>
    </row>
    <row r="31" spans="2:11">
      <c r="B31" s="28"/>
      <c r="C31" s="40">
        <v>5</v>
      </c>
      <c r="D31" s="45" t="s">
        <v>34</v>
      </c>
      <c r="E31" s="46"/>
      <c r="F31" s="30">
        <f>SUM(F33+F32)</f>
        <v>0</v>
      </c>
      <c r="G31" s="30">
        <f t="shared" ref="G31" si="5">SUM(G33+G32)</f>
        <v>0</v>
      </c>
      <c r="H31" s="30">
        <f>SUM(H33+H32)</f>
        <v>0</v>
      </c>
      <c r="I31" s="30">
        <f t="shared" ref="I31:K31" si="6">SUM(I33+I32)</f>
        <v>0</v>
      </c>
      <c r="J31" s="30">
        <f t="shared" si="6"/>
        <v>0</v>
      </c>
      <c r="K31" s="30">
        <f t="shared" si="6"/>
        <v>0</v>
      </c>
    </row>
    <row r="32" spans="2:11" ht="16.5" customHeight="1">
      <c r="B32" s="28"/>
      <c r="C32" s="10"/>
      <c r="D32" s="10">
        <v>2</v>
      </c>
      <c r="E32" s="10" t="s">
        <v>138</v>
      </c>
      <c r="F32" s="26">
        <v>0</v>
      </c>
      <c r="G32" s="26">
        <v>0</v>
      </c>
      <c r="H32" s="26">
        <v>0</v>
      </c>
      <c r="I32" s="26">
        <v>0</v>
      </c>
      <c r="J32" s="26">
        <v>0</v>
      </c>
      <c r="K32" s="25">
        <v>0</v>
      </c>
    </row>
    <row r="33" spans="2:11" ht="22.5">
      <c r="B33" s="28"/>
      <c r="C33" s="10"/>
      <c r="D33" s="10">
        <v>5</v>
      </c>
      <c r="E33" s="10" t="s">
        <v>139</v>
      </c>
      <c r="F33" s="26">
        <v>0</v>
      </c>
      <c r="G33" s="26">
        <v>0</v>
      </c>
      <c r="H33" s="26">
        <v>0</v>
      </c>
      <c r="I33" s="26">
        <v>0</v>
      </c>
      <c r="J33" s="26">
        <v>0</v>
      </c>
      <c r="K33" s="25">
        <v>0</v>
      </c>
    </row>
    <row r="34" spans="2:11">
      <c r="B34" s="28"/>
      <c r="C34" s="40">
        <v>6</v>
      </c>
      <c r="D34" s="45" t="s">
        <v>35</v>
      </c>
      <c r="E34" s="46"/>
      <c r="F34" s="30">
        <f t="shared" ref="F34:K34" si="7">SUM(F35:F39)</f>
        <v>0</v>
      </c>
      <c r="G34" s="30">
        <f t="shared" si="7"/>
        <v>0</v>
      </c>
      <c r="H34" s="30">
        <f t="shared" si="7"/>
        <v>0</v>
      </c>
      <c r="I34" s="30">
        <f t="shared" si="7"/>
        <v>0</v>
      </c>
      <c r="J34" s="30">
        <f t="shared" si="7"/>
        <v>0</v>
      </c>
      <c r="K34" s="30">
        <f t="shared" si="7"/>
        <v>0</v>
      </c>
    </row>
    <row r="35" spans="2:11">
      <c r="B35" s="28"/>
      <c r="C35" s="10"/>
      <c r="D35" s="10">
        <v>1</v>
      </c>
      <c r="E35" s="10" t="s">
        <v>140</v>
      </c>
      <c r="F35" s="26">
        <v>0</v>
      </c>
      <c r="G35" s="26">
        <v>0</v>
      </c>
      <c r="H35" s="26">
        <v>0</v>
      </c>
      <c r="I35" s="26">
        <v>0</v>
      </c>
      <c r="J35" s="26">
        <v>0</v>
      </c>
      <c r="K35" s="25">
        <v>0</v>
      </c>
    </row>
    <row r="36" spans="2:11">
      <c r="B36" s="28"/>
      <c r="C36" s="10"/>
      <c r="D36" s="10">
        <v>3</v>
      </c>
      <c r="E36" s="10" t="s">
        <v>141</v>
      </c>
      <c r="F36" s="26">
        <v>0</v>
      </c>
      <c r="G36" s="26">
        <v>0</v>
      </c>
      <c r="H36" s="26">
        <v>0</v>
      </c>
      <c r="I36" s="26">
        <v>0</v>
      </c>
      <c r="J36" s="26">
        <v>0</v>
      </c>
      <c r="K36" s="25">
        <v>0</v>
      </c>
    </row>
    <row r="37" spans="2:11" ht="21.75" customHeight="1">
      <c r="B37" s="28"/>
      <c r="C37" s="10"/>
      <c r="D37" s="10">
        <v>5</v>
      </c>
      <c r="E37" s="10" t="s">
        <v>142</v>
      </c>
      <c r="F37" s="26">
        <v>0</v>
      </c>
      <c r="G37" s="26">
        <v>0</v>
      </c>
      <c r="H37" s="26">
        <v>0</v>
      </c>
      <c r="I37" s="26">
        <v>0</v>
      </c>
      <c r="J37" s="26">
        <v>0</v>
      </c>
      <c r="K37" s="25">
        <v>0</v>
      </c>
    </row>
    <row r="38" spans="2:11" ht="23.25" customHeight="1">
      <c r="B38" s="28"/>
      <c r="C38" s="10"/>
      <c r="D38" s="10">
        <v>6</v>
      </c>
      <c r="E38" s="10" t="s">
        <v>143</v>
      </c>
      <c r="F38" s="26">
        <v>0</v>
      </c>
      <c r="G38" s="26">
        <v>0</v>
      </c>
      <c r="H38" s="26">
        <v>0</v>
      </c>
      <c r="I38" s="26">
        <v>0</v>
      </c>
      <c r="J38" s="26">
        <v>0</v>
      </c>
      <c r="K38" s="25">
        <v>0</v>
      </c>
    </row>
    <row r="39" spans="2:11" ht="15" customHeight="1">
      <c r="B39" s="28"/>
      <c r="C39" s="10"/>
      <c r="D39" s="10">
        <v>8</v>
      </c>
      <c r="E39" s="10" t="s">
        <v>144</v>
      </c>
      <c r="F39" s="26">
        <v>0</v>
      </c>
      <c r="G39" s="26">
        <v>0</v>
      </c>
      <c r="H39" s="26">
        <v>0</v>
      </c>
      <c r="I39" s="26">
        <v>0</v>
      </c>
      <c r="J39" s="26">
        <v>0</v>
      </c>
      <c r="K39" s="25">
        <v>0</v>
      </c>
    </row>
    <row r="40" spans="2:11">
      <c r="B40" s="28"/>
      <c r="C40" s="40">
        <v>7</v>
      </c>
      <c r="D40" s="45" t="s">
        <v>38</v>
      </c>
      <c r="E40" s="46"/>
      <c r="F40" s="30">
        <f>SUM(F41:F44)</f>
        <v>0</v>
      </c>
      <c r="G40" s="30">
        <f t="shared" ref="G40:K40" si="8">SUM(G41:G44)</f>
        <v>0</v>
      </c>
      <c r="H40" s="30">
        <f>SUM(H41:H44)</f>
        <v>0</v>
      </c>
      <c r="I40" s="30">
        <f t="shared" si="8"/>
        <v>0</v>
      </c>
      <c r="J40" s="30">
        <f t="shared" si="8"/>
        <v>0</v>
      </c>
      <c r="K40" s="30">
        <f t="shared" si="8"/>
        <v>0</v>
      </c>
    </row>
    <row r="41" spans="2:11">
      <c r="B41" s="28"/>
      <c r="C41" s="27"/>
      <c r="D41" s="10">
        <v>1</v>
      </c>
      <c r="E41" s="10" t="s">
        <v>145</v>
      </c>
      <c r="F41" s="26">
        <v>0</v>
      </c>
      <c r="G41" s="26">
        <v>0</v>
      </c>
      <c r="H41" s="26">
        <v>0</v>
      </c>
      <c r="I41" s="26">
        <v>0</v>
      </c>
      <c r="J41" s="26">
        <v>0</v>
      </c>
      <c r="K41" s="25">
        <v>0</v>
      </c>
    </row>
    <row r="42" spans="2:11">
      <c r="B42" s="28"/>
      <c r="C42" s="27"/>
      <c r="D42" s="10">
        <v>2</v>
      </c>
      <c r="E42" s="10" t="s">
        <v>146</v>
      </c>
      <c r="F42" s="26">
        <v>0</v>
      </c>
      <c r="G42" s="26">
        <v>0</v>
      </c>
      <c r="H42" s="26">
        <v>0</v>
      </c>
      <c r="I42" s="26">
        <v>0</v>
      </c>
      <c r="J42" s="26">
        <v>0</v>
      </c>
      <c r="K42" s="25">
        <v>0</v>
      </c>
    </row>
    <row r="43" spans="2:11">
      <c r="B43" s="28"/>
      <c r="C43" s="27"/>
      <c r="D43" s="10">
        <v>4</v>
      </c>
      <c r="E43" s="10" t="s">
        <v>147</v>
      </c>
      <c r="F43" s="26">
        <v>0</v>
      </c>
      <c r="G43" s="26">
        <v>0</v>
      </c>
      <c r="H43" s="26">
        <v>0</v>
      </c>
      <c r="I43" s="26">
        <v>0</v>
      </c>
      <c r="J43" s="26">
        <v>0</v>
      </c>
      <c r="K43" s="25">
        <v>0</v>
      </c>
    </row>
    <row r="44" spans="2:11" ht="12.75" customHeight="1">
      <c r="B44" s="28"/>
      <c r="C44" s="27"/>
      <c r="D44" s="10">
        <v>6</v>
      </c>
      <c r="E44" s="10" t="s">
        <v>148</v>
      </c>
      <c r="F44" s="26">
        <v>0</v>
      </c>
      <c r="G44" s="26">
        <v>0</v>
      </c>
      <c r="H44" s="26">
        <v>0</v>
      </c>
      <c r="I44" s="26">
        <v>0</v>
      </c>
      <c r="J44" s="26">
        <v>0</v>
      </c>
      <c r="K44" s="25">
        <v>0</v>
      </c>
    </row>
    <row r="45" spans="2:11">
      <c r="B45" s="28"/>
      <c r="C45" s="27"/>
      <c r="D45" s="27"/>
      <c r="E45" s="27"/>
      <c r="F45" s="26"/>
      <c r="G45" s="26"/>
      <c r="H45" s="26"/>
      <c r="I45" s="26"/>
      <c r="J45" s="26"/>
      <c r="K45" s="25"/>
    </row>
    <row r="46" spans="2:11" ht="12.75" customHeight="1">
      <c r="B46" s="28"/>
      <c r="C46" s="27"/>
      <c r="D46" s="27"/>
      <c r="E46" s="27"/>
      <c r="F46" s="26"/>
      <c r="G46" s="26"/>
      <c r="H46" s="26"/>
      <c r="I46" s="26"/>
      <c r="J46" s="26"/>
      <c r="K46" s="25"/>
    </row>
    <row r="47" spans="2:11">
      <c r="B47" s="28"/>
      <c r="C47" s="29"/>
      <c r="D47" s="70"/>
      <c r="E47" s="71"/>
      <c r="F47" s="30"/>
      <c r="G47" s="30"/>
      <c r="H47" s="30"/>
      <c r="I47" s="30"/>
      <c r="J47" s="30"/>
      <c r="K47" s="30"/>
    </row>
    <row r="48" spans="2:11" ht="12.75" customHeight="1">
      <c r="B48" s="28"/>
      <c r="C48" s="27"/>
      <c r="D48" s="27"/>
      <c r="E48" s="27"/>
      <c r="F48" s="26"/>
      <c r="G48" s="26"/>
      <c r="H48" s="26"/>
      <c r="I48" s="26"/>
      <c r="J48" s="26"/>
      <c r="K48" s="25"/>
    </row>
    <row r="49" spans="2:11">
      <c r="B49" s="28"/>
      <c r="C49" s="27"/>
      <c r="D49" s="27"/>
      <c r="E49" s="27"/>
      <c r="F49" s="26"/>
      <c r="G49" s="26"/>
      <c r="H49" s="26"/>
      <c r="I49" s="26"/>
      <c r="J49" s="26"/>
      <c r="K49" s="25"/>
    </row>
    <row r="50" spans="2:11">
      <c r="B50" s="28"/>
      <c r="C50" s="27"/>
      <c r="D50" s="27"/>
      <c r="E50" s="27"/>
      <c r="F50" s="26"/>
      <c r="G50" s="26"/>
      <c r="H50" s="26"/>
      <c r="I50" s="26"/>
      <c r="J50" s="26"/>
      <c r="K50" s="25"/>
    </row>
    <row r="51" spans="2:11" ht="15" customHeight="1">
      <c r="B51" s="24"/>
      <c r="C51" s="68" t="s">
        <v>48</v>
      </c>
      <c r="D51" s="68"/>
      <c r="E51" s="69"/>
      <c r="F51" s="23">
        <f>F9</f>
        <v>0</v>
      </c>
      <c r="G51" s="23">
        <f>G9</f>
        <v>0</v>
      </c>
      <c r="H51" s="23">
        <f t="shared" ref="H51:K51" si="9">H9</f>
        <v>0</v>
      </c>
      <c r="I51" s="23">
        <f t="shared" si="9"/>
        <v>0</v>
      </c>
      <c r="J51" s="23">
        <f t="shared" si="9"/>
        <v>0</v>
      </c>
      <c r="K51" s="23">
        <f t="shared" si="9"/>
        <v>0</v>
      </c>
    </row>
    <row r="52" spans="2:11" ht="15" customHeight="1">
      <c r="F52" s="3"/>
      <c r="G52" s="3"/>
      <c r="H52" s="3"/>
      <c r="I52" s="3"/>
      <c r="J52" s="3"/>
      <c r="K52" s="3"/>
    </row>
  </sheetData>
  <mergeCells count="17">
    <mergeCell ref="D34:E34"/>
    <mergeCell ref="D40:E40"/>
    <mergeCell ref="D47:E47"/>
    <mergeCell ref="C51:E51"/>
    <mergeCell ref="C9:E9"/>
    <mergeCell ref="D11:E11"/>
    <mergeCell ref="D18:E18"/>
    <mergeCell ref="D23:E23"/>
    <mergeCell ref="D27:E27"/>
    <mergeCell ref="D31:E31"/>
    <mergeCell ref="B1:K1"/>
    <mergeCell ref="B2:K2"/>
    <mergeCell ref="B3:K3"/>
    <mergeCell ref="B4:K4"/>
    <mergeCell ref="B6:E8"/>
    <mergeCell ref="F6:J6"/>
    <mergeCell ref="K6:K7"/>
  </mergeCells>
  <printOptions horizontalCentered="1"/>
  <pageMargins left="0.7" right="0.28999999999999998" top="0.59055118110236227" bottom="0.19685039370078741" header="0" footer="0"/>
  <pageSetup scale="71" fitToHeight="0" orientation="landscape" horizontalDpi="300" verticalDpi="300" r:id="rId1"/>
  <headerFooter>
    <oddFooter>&amp;R&amp;10Programática/15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P.R.</vt:lpstr>
      <vt:lpstr>P.R P.P</vt:lpstr>
      <vt:lpstr>P.R.1.P.P.E.</vt:lpstr>
      <vt:lpstr>P.R.2.P.P.E.</vt:lpstr>
      <vt:lpstr>P.R.3.P.P.E.</vt:lpstr>
      <vt:lpstr>'P.R P.P'!Área_de_impresión</vt:lpstr>
      <vt:lpstr>P.R.!Área_de_impresión</vt:lpstr>
      <vt:lpstr>P.R.1.P.P.E.!Área_de_impresión</vt:lpstr>
      <vt:lpstr>P.R.2.P.P.E.!Área_de_impresión</vt:lpstr>
      <vt:lpstr>P.R.3.P.P.E.!Área_de_impresión</vt:lpstr>
      <vt:lpstr>P.R.1.P.P.E.!Títulos_a_imprimir</vt:lpstr>
      <vt:lpstr>P.R.2.P.P.E.!Títulos_a_imprimir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2024-01-15T21:16:48Z</cp:lastPrinted>
  <dcterms:created xsi:type="dcterms:W3CDTF">2015-02-03T18:10:54Z</dcterms:created>
  <dcterms:modified xsi:type="dcterms:W3CDTF">2024-01-15T21:16:51Z</dcterms:modified>
</cp:coreProperties>
</file>